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'Лист1'!$A$2:$O$38</definedName>
  </definedNames>
  <calcPr fullCalcOnLoad="1"/>
</workbook>
</file>

<file path=xl/sharedStrings.xml><?xml version="1.0" encoding="utf-8"?>
<sst xmlns="http://schemas.openxmlformats.org/spreadsheetml/2006/main" count="67" uniqueCount="52">
  <si>
    <t>№ п/п</t>
  </si>
  <si>
    <t>1.1.</t>
  </si>
  <si>
    <t>Управляющий делами Администрации города</t>
  </si>
  <si>
    <t>к муниципальной программе города</t>
  </si>
  <si>
    <t xml:space="preserve">Новошахтинска «Социальная поддержка и </t>
  </si>
  <si>
    <t>3.3.</t>
  </si>
  <si>
    <t>Статус</t>
  </si>
  <si>
    <t>1.</t>
  </si>
  <si>
    <t xml:space="preserve">                                                                                 Ю.А. Лубенцов</t>
  </si>
  <si>
    <t xml:space="preserve">Расходы </t>
  </si>
  <si>
    <t>бюджета города, федерального и областного бюджетов и внебюджетных источников на реализацию программы</t>
  </si>
  <si>
    <t>Источники финансирования</t>
  </si>
  <si>
    <t>Оценка расходов (тыс. руб.), годы</t>
  </si>
  <si>
    <t>всего</t>
  </si>
  <si>
    <t>областной бюджет</t>
  </si>
  <si>
    <t>федеральный бюджет</t>
  </si>
  <si>
    <t>бюджет города</t>
  </si>
  <si>
    <t>внебюджетные источники</t>
  </si>
  <si>
    <t>1.а.</t>
  </si>
  <si>
    <t>1.б.</t>
  </si>
  <si>
    <t>1.в.</t>
  </si>
  <si>
    <t>1.г.</t>
  </si>
  <si>
    <t>1.1.а.</t>
  </si>
  <si>
    <t>1.1.б.</t>
  </si>
  <si>
    <t>1.1.в.</t>
  </si>
  <si>
    <t>1.1.г.</t>
  </si>
  <si>
    <t>2.2.</t>
  </si>
  <si>
    <t>2.2.а.</t>
  </si>
  <si>
    <t>2.2.б.</t>
  </si>
  <si>
    <t>2.2.в.</t>
  </si>
  <si>
    <t>2.2.г.</t>
  </si>
  <si>
    <t>3.3.а.</t>
  </si>
  <si>
    <t>3.3.б.</t>
  </si>
  <si>
    <t>3.3.в.</t>
  </si>
  <si>
    <t>3.3.г.</t>
  </si>
  <si>
    <t xml:space="preserve">Муниципальная 
программа       
</t>
  </si>
  <si>
    <r>
      <t xml:space="preserve">УСЗН г. Новошахтинска, Управление образования, МБУ  </t>
    </r>
    <r>
      <rPr>
        <sz val="8"/>
        <color indexed="8"/>
        <rFont val="Calibri"/>
        <family val="2"/>
      </rPr>
      <t>«</t>
    </r>
    <r>
      <rPr>
        <sz val="8"/>
        <color indexed="8"/>
        <rFont val="Arial"/>
        <family val="2"/>
      </rPr>
      <t>ЦСОГПВиИ города Новошахтинска</t>
    </r>
    <r>
      <rPr>
        <sz val="8"/>
        <color indexed="8"/>
        <rFont val="Calibri"/>
        <family val="2"/>
      </rPr>
      <t>»</t>
    </r>
    <r>
      <rPr>
        <sz val="8"/>
        <color indexed="8"/>
        <rFont val="Arial"/>
        <family val="2"/>
      </rPr>
      <t xml:space="preserve">, МП </t>
    </r>
    <r>
      <rPr>
        <sz val="8"/>
        <color indexed="8"/>
        <rFont val="Calibri"/>
        <family val="2"/>
      </rPr>
      <t>«</t>
    </r>
    <r>
      <rPr>
        <sz val="8"/>
        <color indexed="8"/>
        <rFont val="Arial"/>
        <family val="2"/>
      </rPr>
      <t>Школьное питание</t>
    </r>
    <r>
      <rPr>
        <sz val="8"/>
        <color indexed="8"/>
        <rFont val="Calibri"/>
        <family val="2"/>
      </rPr>
      <t>»</t>
    </r>
  </si>
  <si>
    <r>
      <t xml:space="preserve">УСЗН г. Новошахтинска, Управление образования, МП    </t>
    </r>
    <r>
      <rPr>
        <sz val="8"/>
        <color indexed="8"/>
        <rFont val="Calibri"/>
        <family val="2"/>
      </rPr>
      <t>«</t>
    </r>
    <r>
      <rPr>
        <sz val="8"/>
        <color indexed="8"/>
        <rFont val="Arial"/>
        <family val="2"/>
      </rPr>
      <t>Школьное питание</t>
    </r>
    <r>
      <rPr>
        <sz val="8"/>
        <color indexed="8"/>
        <rFont val="Calibri"/>
        <family val="2"/>
      </rPr>
      <t>»</t>
    </r>
    <r>
      <rPr>
        <sz val="8"/>
        <color indexed="8"/>
        <rFont val="Arial"/>
        <family val="2"/>
      </rPr>
      <t xml:space="preserve">              
</t>
    </r>
  </si>
  <si>
    <t xml:space="preserve">УСЗН г. Новошахтинска всего,  
в том числе:             
</t>
  </si>
  <si>
    <r>
      <t xml:space="preserve">УСЗН г. Новошахтинска, 
МБУ  </t>
    </r>
    <r>
      <rPr>
        <sz val="8"/>
        <color indexed="8"/>
        <rFont val="Calibri"/>
        <family val="2"/>
      </rPr>
      <t>«</t>
    </r>
    <r>
      <rPr>
        <sz val="8"/>
        <color indexed="8"/>
        <rFont val="Arial"/>
        <family val="2"/>
      </rPr>
      <t>ЦСОГПВиИ города Новошахтинска</t>
    </r>
    <r>
      <rPr>
        <sz val="8"/>
        <color indexed="8"/>
        <rFont val="Calibri"/>
        <family val="2"/>
      </rPr>
      <t>»</t>
    </r>
  </si>
  <si>
    <t>Совершенство-вание мер демографической политики в области социальной поддержки семьи и детей</t>
  </si>
  <si>
    <r>
      <t>социальное обслуживание  жителей города</t>
    </r>
    <r>
      <rPr>
        <sz val="12"/>
        <color indexed="8"/>
        <rFont val="Calibri"/>
        <family val="2"/>
      </rPr>
      <t>»</t>
    </r>
    <r>
      <rPr>
        <sz val="12"/>
        <color indexed="8"/>
        <rFont val="Arial"/>
        <family val="2"/>
      </rPr>
      <t xml:space="preserve"> </t>
    </r>
  </si>
  <si>
    <t xml:space="preserve">Социальная поддержка и социальное    обслуживание  жителей города </t>
  </si>
  <si>
    <t xml:space="preserve">Социальная поддержка жителей города </t>
  </si>
  <si>
    <t xml:space="preserve">Социальное обслуживание жителей города </t>
  </si>
  <si>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Приложение № 4</t>
    </r>
  </si>
  <si>
    <t xml:space="preserve">Ответственный  
исполнитель,   
соисполнители
</t>
  </si>
  <si>
    <t>Наименование      
муниципальной 
программы, подпрограммы
муниципальной   
программы</t>
  </si>
  <si>
    <t>Подпрограмма     № 1</t>
  </si>
  <si>
    <t xml:space="preserve">Подпрограмма     № 2 </t>
  </si>
  <si>
    <t>Подпрограмма      № 3</t>
  </si>
  <si>
    <r>
      <t>5 995,00</t>
    </r>
    <r>
      <rPr>
        <sz val="8"/>
        <color indexed="8"/>
        <rFont val="Calibri"/>
        <family val="2"/>
      </rPr>
      <t>».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</si>
</sst>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39" fillId="0" borderId="0" xfId="0" applyFont="1" applyAlignment="1">
      <alignment wrapText="1"/>
    </xf>
    <xf numFmtId="2" fontId="39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166" fontId="41" fillId="0" borderId="10" xfId="58" applyNumberFormat="1" applyFont="1" applyBorder="1" applyAlignment="1">
      <alignment horizontal="center" vertical="center"/>
    </xf>
    <xf numFmtId="166" fontId="41" fillId="0" borderId="10" xfId="58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wrapText="1"/>
    </xf>
    <xf numFmtId="0" fontId="41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1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0" fontId="41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3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wrapText="1"/>
    </xf>
    <xf numFmtId="0" fontId="41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39" fillId="0" borderId="0" xfId="0" applyFont="1" applyAlignment="1">
      <alignment horizontal="center" vertical="top" wrapText="1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A38"/>
  <sheetViews>
    <sheetView zoomScalePageLayoutView="0" workbookViewId="0" topLeftCell="A1">
      <selection activeCell="B37" sqref="B37:D37"/>
    </sheetView>
  </sheetViews>
  <sheetFormatPr defaultColWidth="9.140625" defaultRowHeight="15"/>
  <cols>
    <col min="1" max="1" width="6.8515625" style="0" customWidth="1"/>
    <col min="2" max="2" width="13.00390625" style="9" customWidth="1"/>
    <col min="3" max="3" width="13.8515625" style="0" customWidth="1"/>
    <col min="4" max="4" width="21.00390625" style="0" customWidth="1"/>
    <col min="5" max="5" width="6.8515625" style="0" customWidth="1"/>
    <col min="6" max="6" width="5.421875" style="1" customWidth="1"/>
    <col min="7" max="7" width="9.140625" style="1" customWidth="1"/>
    <col min="8" max="8" width="1.7109375" style="1" hidden="1" customWidth="1"/>
    <col min="9" max="9" width="9.57421875" style="0" customWidth="1"/>
    <col min="10" max="10" width="9.7109375" style="0" customWidth="1"/>
    <col min="11" max="11" width="10.00390625" style="6" customWidth="1"/>
    <col min="12" max="13" width="9.7109375" style="6" customWidth="1"/>
    <col min="14" max="14" width="9.8515625" style="6" customWidth="1"/>
    <col min="15" max="15" width="10.421875" style="6" customWidth="1"/>
    <col min="16" max="16" width="13.57421875" style="6" customWidth="1"/>
    <col min="17" max="18" width="9.140625" style="6" customWidth="1"/>
    <col min="19" max="19" width="11.421875" style="6" customWidth="1"/>
    <col min="20" max="131" width="9.140625" style="6" customWidth="1"/>
  </cols>
  <sheetData>
    <row r="2" spans="7:11" ht="15.75">
      <c r="G2"/>
      <c r="H2"/>
      <c r="K2" s="2" t="s">
        <v>45</v>
      </c>
    </row>
    <row r="3" spans="7:11" ht="15.75">
      <c r="G3"/>
      <c r="H3"/>
      <c r="K3" s="2" t="s">
        <v>3</v>
      </c>
    </row>
    <row r="4" spans="7:11" ht="15.75">
      <c r="G4"/>
      <c r="H4"/>
      <c r="K4" s="2" t="s">
        <v>4</v>
      </c>
    </row>
    <row r="5" spans="7:11" ht="15.75">
      <c r="G5"/>
      <c r="H5"/>
      <c r="K5" s="2" t="s">
        <v>41</v>
      </c>
    </row>
    <row r="6" spans="6:8" ht="15.75">
      <c r="F6" s="2"/>
      <c r="G6"/>
      <c r="H6"/>
    </row>
    <row r="7" spans="1:131" s="8" customFormat="1" ht="15.75">
      <c r="A7" s="56" t="s">
        <v>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</row>
    <row r="8" spans="1:131" s="8" customFormat="1" ht="15.75">
      <c r="A8" s="59" t="s">
        <v>10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</row>
    <row r="9" spans="1:131" s="25" customFormat="1" ht="15.75">
      <c r="A9" s="2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</row>
    <row r="11" spans="1:15" ht="18.75" customHeight="1">
      <c r="A11" s="66" t="s">
        <v>0</v>
      </c>
      <c r="B11" s="67" t="s">
        <v>6</v>
      </c>
      <c r="C11" s="67" t="s">
        <v>47</v>
      </c>
      <c r="D11" s="67" t="s">
        <v>46</v>
      </c>
      <c r="E11" s="60" t="s">
        <v>11</v>
      </c>
      <c r="F11" s="61"/>
      <c r="G11" s="61"/>
      <c r="H11" s="62"/>
      <c r="I11" s="72" t="s">
        <v>12</v>
      </c>
      <c r="J11" s="73"/>
      <c r="K11" s="73"/>
      <c r="L11" s="73"/>
      <c r="M11" s="73"/>
      <c r="N11" s="73"/>
      <c r="O11" s="74"/>
    </row>
    <row r="12" spans="1:15" ht="50.25" customHeight="1">
      <c r="A12" s="48"/>
      <c r="B12" s="68"/>
      <c r="C12" s="67"/>
      <c r="D12" s="68"/>
      <c r="E12" s="63"/>
      <c r="F12" s="64"/>
      <c r="G12" s="64"/>
      <c r="H12" s="65"/>
      <c r="I12" s="19">
        <v>2014</v>
      </c>
      <c r="J12" s="19">
        <v>2015</v>
      </c>
      <c r="K12" s="19">
        <v>2016</v>
      </c>
      <c r="L12" s="19">
        <v>2017</v>
      </c>
      <c r="M12" s="19">
        <v>2018</v>
      </c>
      <c r="N12" s="28">
        <v>2019</v>
      </c>
      <c r="O12" s="28">
        <v>2020</v>
      </c>
    </row>
    <row r="13" spans="1:131" s="22" customFormat="1" ht="15.75" customHeight="1">
      <c r="A13" s="20">
        <v>1</v>
      </c>
      <c r="B13" s="20">
        <v>2</v>
      </c>
      <c r="C13" s="20">
        <v>3</v>
      </c>
      <c r="D13" s="20">
        <v>4</v>
      </c>
      <c r="E13" s="75">
        <v>5</v>
      </c>
      <c r="F13" s="76"/>
      <c r="G13" s="77"/>
      <c r="H13" s="19">
        <v>8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  <c r="O13" s="20">
        <v>12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</row>
    <row r="14" spans="1:16" ht="15.75" customHeight="1">
      <c r="A14" s="11" t="s">
        <v>7</v>
      </c>
      <c r="B14" s="43" t="s">
        <v>35</v>
      </c>
      <c r="C14" s="43" t="s">
        <v>42</v>
      </c>
      <c r="D14" s="45" t="s">
        <v>36</v>
      </c>
      <c r="E14" s="37" t="s">
        <v>13</v>
      </c>
      <c r="F14" s="38"/>
      <c r="G14" s="38"/>
      <c r="H14" s="39"/>
      <c r="I14" s="30">
        <f aca="true" t="shared" si="0" ref="I14:N14">SUM(I19+I24+I29)</f>
        <v>525321.1</v>
      </c>
      <c r="J14" s="30">
        <f t="shared" si="0"/>
        <v>559034.6</v>
      </c>
      <c r="K14" s="30">
        <f t="shared" si="0"/>
        <v>602097</v>
      </c>
      <c r="L14" s="30">
        <f t="shared" si="0"/>
        <v>602107</v>
      </c>
      <c r="M14" s="30">
        <f t="shared" si="0"/>
        <v>602117</v>
      </c>
      <c r="N14" s="30">
        <f t="shared" si="0"/>
        <v>602127</v>
      </c>
      <c r="O14" s="30">
        <f>O15+O16+O17+O18</f>
        <v>602137</v>
      </c>
      <c r="P14" s="18">
        <f aca="true" t="shared" si="1" ref="P14:P32">SUM(I14:O14)</f>
        <v>4094940.7</v>
      </c>
    </row>
    <row r="15" spans="1:19" ht="15.75" customHeight="1">
      <c r="A15" s="11" t="s">
        <v>18</v>
      </c>
      <c r="B15" s="33"/>
      <c r="C15" s="53"/>
      <c r="D15" s="33"/>
      <c r="E15" s="37" t="s">
        <v>14</v>
      </c>
      <c r="F15" s="38"/>
      <c r="G15" s="38"/>
      <c r="H15" s="39"/>
      <c r="I15" s="30">
        <f>I20+I25+I30</f>
        <v>375713</v>
      </c>
      <c r="J15" s="30">
        <f aca="true" t="shared" si="2" ref="J15:O15">J20+J25+J30</f>
        <v>415209.7</v>
      </c>
      <c r="K15" s="30">
        <f t="shared" si="2"/>
        <v>454933.9</v>
      </c>
      <c r="L15" s="30">
        <f t="shared" si="2"/>
        <v>454933.9</v>
      </c>
      <c r="M15" s="30">
        <f t="shared" si="2"/>
        <v>454933.9</v>
      </c>
      <c r="N15" s="30">
        <f t="shared" si="2"/>
        <v>454933.9</v>
      </c>
      <c r="O15" s="30">
        <f t="shared" si="2"/>
        <v>454933.9</v>
      </c>
      <c r="P15" s="18">
        <f t="shared" si="1"/>
        <v>3065592.1999999997</v>
      </c>
      <c r="S15" s="29"/>
    </row>
    <row r="16" spans="1:16" ht="15" customHeight="1">
      <c r="A16" s="11" t="s">
        <v>19</v>
      </c>
      <c r="B16" s="33"/>
      <c r="C16" s="53"/>
      <c r="D16" s="33"/>
      <c r="E16" s="37" t="s">
        <v>15</v>
      </c>
      <c r="F16" s="38"/>
      <c r="G16" s="38"/>
      <c r="H16" s="39"/>
      <c r="I16" s="30">
        <f aca="true" t="shared" si="3" ref="I16:O16">I21+I26+I31</f>
        <v>135393.1</v>
      </c>
      <c r="J16" s="30">
        <f t="shared" si="3"/>
        <v>130442.4</v>
      </c>
      <c r="K16" s="30">
        <f t="shared" si="3"/>
        <v>133162.9</v>
      </c>
      <c r="L16" s="30">
        <f t="shared" si="3"/>
        <v>133162.9</v>
      </c>
      <c r="M16" s="30">
        <f t="shared" si="3"/>
        <v>133162.9</v>
      </c>
      <c r="N16" s="30">
        <f t="shared" si="3"/>
        <v>133162.9</v>
      </c>
      <c r="O16" s="30">
        <f t="shared" si="3"/>
        <v>133162.9</v>
      </c>
      <c r="P16" s="18">
        <f t="shared" si="1"/>
        <v>931650.0000000001</v>
      </c>
    </row>
    <row r="17" spans="1:16" ht="13.5" customHeight="1">
      <c r="A17" s="11" t="s">
        <v>20</v>
      </c>
      <c r="B17" s="33"/>
      <c r="C17" s="53"/>
      <c r="D17" s="33"/>
      <c r="E17" s="37" t="s">
        <v>16</v>
      </c>
      <c r="F17" s="38"/>
      <c r="G17" s="38"/>
      <c r="H17" s="39"/>
      <c r="I17" s="30">
        <f aca="true" t="shared" si="4" ref="I17:O17">I22+I27+I32</f>
        <v>8075</v>
      </c>
      <c r="J17" s="30">
        <f t="shared" si="4"/>
        <v>7232.5</v>
      </c>
      <c r="K17" s="30">
        <f t="shared" si="4"/>
        <v>7840.199999999999</v>
      </c>
      <c r="L17" s="30">
        <f t="shared" si="4"/>
        <v>7840.199999999999</v>
      </c>
      <c r="M17" s="30">
        <f t="shared" si="4"/>
        <v>7840.199999999999</v>
      </c>
      <c r="N17" s="30">
        <f t="shared" si="4"/>
        <v>7840.199999999999</v>
      </c>
      <c r="O17" s="30">
        <f t="shared" si="4"/>
        <v>7840.199999999999</v>
      </c>
      <c r="P17" s="18">
        <f t="shared" si="1"/>
        <v>54508.499999999985</v>
      </c>
    </row>
    <row r="18" spans="1:16" ht="15" customHeight="1">
      <c r="A18" s="11" t="s">
        <v>21</v>
      </c>
      <c r="B18" s="34"/>
      <c r="C18" s="54"/>
      <c r="D18" s="34"/>
      <c r="E18" s="37" t="s">
        <v>17</v>
      </c>
      <c r="F18" s="38"/>
      <c r="G18" s="38"/>
      <c r="H18" s="39"/>
      <c r="I18" s="30">
        <f aca="true" t="shared" si="5" ref="I18:N18">I23+I28+I33</f>
        <v>6140</v>
      </c>
      <c r="J18" s="30">
        <f t="shared" si="5"/>
        <v>6150</v>
      </c>
      <c r="K18" s="30">
        <f t="shared" si="5"/>
        <v>6160</v>
      </c>
      <c r="L18" s="30">
        <f t="shared" si="5"/>
        <v>6170</v>
      </c>
      <c r="M18" s="30">
        <f t="shared" si="5"/>
        <v>6180</v>
      </c>
      <c r="N18" s="30">
        <f t="shared" si="5"/>
        <v>6190</v>
      </c>
      <c r="O18" s="30">
        <v>6200</v>
      </c>
      <c r="P18" s="18">
        <f t="shared" si="1"/>
        <v>43190</v>
      </c>
    </row>
    <row r="19" spans="1:16" ht="16.5" customHeight="1">
      <c r="A19" s="14" t="s">
        <v>1</v>
      </c>
      <c r="B19" s="32" t="s">
        <v>48</v>
      </c>
      <c r="C19" s="43" t="s">
        <v>43</v>
      </c>
      <c r="D19" s="45" t="s">
        <v>38</v>
      </c>
      <c r="E19" s="37" t="s">
        <v>13</v>
      </c>
      <c r="F19" s="38"/>
      <c r="G19" s="38"/>
      <c r="H19" s="39"/>
      <c r="I19" s="31">
        <f aca="true" t="shared" si="6" ref="I19:O19">SUM(I20:I23)</f>
        <v>329456.39999999997</v>
      </c>
      <c r="J19" s="31">
        <f t="shared" si="6"/>
        <v>346841.6</v>
      </c>
      <c r="K19" s="31">
        <f t="shared" si="6"/>
        <v>369143.20000000007</v>
      </c>
      <c r="L19" s="31">
        <f t="shared" si="6"/>
        <v>369143.20000000007</v>
      </c>
      <c r="M19" s="31">
        <f t="shared" si="6"/>
        <v>369143.20000000007</v>
      </c>
      <c r="N19" s="31">
        <f t="shared" si="6"/>
        <v>369143.20000000007</v>
      </c>
      <c r="O19" s="31">
        <f t="shared" si="6"/>
        <v>369143.20000000007</v>
      </c>
      <c r="P19" s="18">
        <f>SUM(I19:O19)</f>
        <v>2522014.0000000005</v>
      </c>
    </row>
    <row r="20" spans="1:131" s="4" customFormat="1" ht="15.75" customHeight="1">
      <c r="A20" s="10" t="s">
        <v>22</v>
      </c>
      <c r="B20" s="33"/>
      <c r="C20" s="44"/>
      <c r="D20" s="46"/>
      <c r="E20" s="37" t="s">
        <v>14</v>
      </c>
      <c r="F20" s="38"/>
      <c r="G20" s="38"/>
      <c r="H20" s="39"/>
      <c r="I20" s="31">
        <v>235626.5</v>
      </c>
      <c r="J20" s="31">
        <v>253457.7</v>
      </c>
      <c r="K20" s="31">
        <v>274257.4</v>
      </c>
      <c r="L20" s="31">
        <v>274257.4</v>
      </c>
      <c r="M20" s="31">
        <v>274257.4</v>
      </c>
      <c r="N20" s="31">
        <v>274257.4</v>
      </c>
      <c r="O20" s="31">
        <v>274257.4</v>
      </c>
      <c r="P20" s="18">
        <f t="shared" si="1"/>
        <v>1860371.2000000002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</row>
    <row r="21" spans="1:16" s="5" customFormat="1" ht="15" customHeight="1">
      <c r="A21" s="14" t="s">
        <v>23</v>
      </c>
      <c r="B21" s="33"/>
      <c r="C21" s="33"/>
      <c r="D21" s="47"/>
      <c r="E21" s="40" t="s">
        <v>15</v>
      </c>
      <c r="F21" s="41"/>
      <c r="G21" s="41"/>
      <c r="H21" s="42"/>
      <c r="I21" s="31">
        <v>89151.8</v>
      </c>
      <c r="J21" s="31">
        <v>89888.9</v>
      </c>
      <c r="K21" s="31">
        <v>90783.9</v>
      </c>
      <c r="L21" s="31">
        <v>90783.9</v>
      </c>
      <c r="M21" s="31">
        <v>90783.9</v>
      </c>
      <c r="N21" s="31">
        <v>90783.9</v>
      </c>
      <c r="O21" s="31">
        <v>90783.9</v>
      </c>
      <c r="P21" s="18">
        <f t="shared" si="1"/>
        <v>632960.2000000001</v>
      </c>
    </row>
    <row r="22" spans="1:16" s="5" customFormat="1" ht="15.75" customHeight="1">
      <c r="A22" s="13" t="s">
        <v>24</v>
      </c>
      <c r="B22" s="33"/>
      <c r="C22" s="33"/>
      <c r="D22" s="47"/>
      <c r="E22" s="40" t="s">
        <v>16</v>
      </c>
      <c r="F22" s="41"/>
      <c r="G22" s="41"/>
      <c r="H22" s="42"/>
      <c r="I22" s="31">
        <v>4678.1</v>
      </c>
      <c r="J22" s="31">
        <v>3495</v>
      </c>
      <c r="K22" s="31">
        <v>4101.9</v>
      </c>
      <c r="L22" s="31">
        <v>4101.9</v>
      </c>
      <c r="M22" s="31">
        <v>4101.9</v>
      </c>
      <c r="N22" s="31">
        <v>4101.9</v>
      </c>
      <c r="O22" s="31">
        <v>4101.9</v>
      </c>
      <c r="P22" s="18">
        <f t="shared" si="1"/>
        <v>28682.6</v>
      </c>
    </row>
    <row r="23" spans="1:16" s="5" customFormat="1" ht="15" customHeight="1">
      <c r="A23" s="10" t="s">
        <v>25</v>
      </c>
      <c r="B23" s="34"/>
      <c r="C23" s="34"/>
      <c r="D23" s="48"/>
      <c r="E23" s="49" t="s">
        <v>17</v>
      </c>
      <c r="F23" s="50"/>
      <c r="G23" s="50"/>
      <c r="H23" s="51"/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18">
        <f t="shared" si="1"/>
        <v>0</v>
      </c>
    </row>
    <row r="24" spans="1:16" s="5" customFormat="1" ht="15" customHeight="1">
      <c r="A24" s="10" t="s">
        <v>26</v>
      </c>
      <c r="B24" s="43" t="s">
        <v>49</v>
      </c>
      <c r="C24" s="43" t="s">
        <v>40</v>
      </c>
      <c r="D24" s="45" t="s">
        <v>37</v>
      </c>
      <c r="E24" s="37" t="s">
        <v>13</v>
      </c>
      <c r="F24" s="38"/>
      <c r="G24" s="38"/>
      <c r="H24" s="39"/>
      <c r="I24" s="31">
        <f aca="true" t="shared" si="7" ref="I24:O24">SUM(I25:I28)</f>
        <v>120622</v>
      </c>
      <c r="J24" s="31">
        <f t="shared" si="7"/>
        <v>125663.3</v>
      </c>
      <c r="K24" s="31">
        <f t="shared" si="7"/>
        <v>132457.8</v>
      </c>
      <c r="L24" s="31">
        <f t="shared" si="7"/>
        <v>132467.8</v>
      </c>
      <c r="M24" s="31">
        <f t="shared" si="7"/>
        <v>132477.8</v>
      </c>
      <c r="N24" s="31">
        <f t="shared" si="7"/>
        <v>132487.8</v>
      </c>
      <c r="O24" s="31">
        <f t="shared" si="7"/>
        <v>132497.8</v>
      </c>
      <c r="P24" s="17">
        <f t="shared" si="1"/>
        <v>908674.3</v>
      </c>
    </row>
    <row r="25" spans="1:16" s="5" customFormat="1" ht="17.25" customHeight="1">
      <c r="A25" s="10" t="s">
        <v>27</v>
      </c>
      <c r="B25" s="44"/>
      <c r="C25" s="33"/>
      <c r="D25" s="46"/>
      <c r="E25" s="37" t="s">
        <v>14</v>
      </c>
      <c r="F25" s="38"/>
      <c r="G25" s="38"/>
      <c r="H25" s="39"/>
      <c r="I25" s="31">
        <v>72105.3</v>
      </c>
      <c r="J25" s="31">
        <v>82726.7</v>
      </c>
      <c r="K25" s="31">
        <v>87684.9</v>
      </c>
      <c r="L25" s="31">
        <v>87684.9</v>
      </c>
      <c r="M25" s="31">
        <v>87684.9</v>
      </c>
      <c r="N25" s="31">
        <v>87684.9</v>
      </c>
      <c r="O25" s="31">
        <v>87684.9</v>
      </c>
      <c r="P25" s="17">
        <f t="shared" si="1"/>
        <v>593256.5</v>
      </c>
    </row>
    <row r="26" spans="1:16" s="5" customFormat="1" ht="16.5" customHeight="1">
      <c r="A26" s="10" t="s">
        <v>28</v>
      </c>
      <c r="B26" s="44"/>
      <c r="C26" s="33"/>
      <c r="D26" s="46"/>
      <c r="E26" s="40" t="s">
        <v>15</v>
      </c>
      <c r="F26" s="41"/>
      <c r="G26" s="41"/>
      <c r="H26" s="42"/>
      <c r="I26" s="31">
        <v>46241.3</v>
      </c>
      <c r="J26" s="31">
        <v>40553.5</v>
      </c>
      <c r="K26" s="31">
        <v>42379</v>
      </c>
      <c r="L26" s="31">
        <v>42379</v>
      </c>
      <c r="M26" s="31">
        <v>42379</v>
      </c>
      <c r="N26" s="31">
        <v>42379</v>
      </c>
      <c r="O26" s="31">
        <v>42379</v>
      </c>
      <c r="P26" s="17">
        <f t="shared" si="1"/>
        <v>298689.8</v>
      </c>
    </row>
    <row r="27" spans="1:16" s="5" customFormat="1" ht="15" customHeight="1">
      <c r="A27" s="10" t="s">
        <v>29</v>
      </c>
      <c r="B27" s="44"/>
      <c r="C27" s="33"/>
      <c r="D27" s="46"/>
      <c r="E27" s="40" t="s">
        <v>16</v>
      </c>
      <c r="F27" s="41"/>
      <c r="G27" s="41"/>
      <c r="H27" s="42"/>
      <c r="I27" s="31">
        <v>2130.4</v>
      </c>
      <c r="J27" s="31">
        <v>2228.1</v>
      </c>
      <c r="K27" s="31">
        <v>2228.9</v>
      </c>
      <c r="L27" s="31">
        <v>2228.9</v>
      </c>
      <c r="M27" s="31">
        <v>2228.9</v>
      </c>
      <c r="N27" s="31">
        <v>2228.9</v>
      </c>
      <c r="O27" s="31">
        <v>2228.9</v>
      </c>
      <c r="P27" s="17">
        <f t="shared" si="1"/>
        <v>15502.999999999998</v>
      </c>
    </row>
    <row r="28" spans="1:16" s="5" customFormat="1" ht="30.75" customHeight="1">
      <c r="A28" s="10" t="s">
        <v>30</v>
      </c>
      <c r="B28" s="52"/>
      <c r="C28" s="34"/>
      <c r="D28" s="55"/>
      <c r="E28" s="49" t="s">
        <v>17</v>
      </c>
      <c r="F28" s="50"/>
      <c r="G28" s="50"/>
      <c r="H28" s="51"/>
      <c r="I28" s="31">
        <v>145</v>
      </c>
      <c r="J28" s="31">
        <v>155</v>
      </c>
      <c r="K28" s="31">
        <v>165</v>
      </c>
      <c r="L28" s="31">
        <v>175</v>
      </c>
      <c r="M28" s="31">
        <v>185</v>
      </c>
      <c r="N28" s="31">
        <v>195</v>
      </c>
      <c r="O28" s="31">
        <v>205</v>
      </c>
      <c r="P28" s="17">
        <f t="shared" si="1"/>
        <v>1225</v>
      </c>
    </row>
    <row r="29" spans="1:16" ht="21" customHeight="1">
      <c r="A29" s="10" t="s">
        <v>5</v>
      </c>
      <c r="B29" s="32" t="s">
        <v>50</v>
      </c>
      <c r="C29" s="43" t="s">
        <v>44</v>
      </c>
      <c r="D29" s="45" t="s">
        <v>39</v>
      </c>
      <c r="E29" s="37" t="s">
        <v>13</v>
      </c>
      <c r="F29" s="38"/>
      <c r="G29" s="38"/>
      <c r="H29" s="39"/>
      <c r="I29" s="31">
        <f aca="true" t="shared" si="8" ref="I29:N29">SUM(I30:I33)</f>
        <v>75242.7</v>
      </c>
      <c r="J29" s="31">
        <f t="shared" si="8"/>
        <v>86529.7</v>
      </c>
      <c r="K29" s="31">
        <f t="shared" si="8"/>
        <v>100496</v>
      </c>
      <c r="L29" s="31">
        <f t="shared" si="8"/>
        <v>100496</v>
      </c>
      <c r="M29" s="31">
        <f t="shared" si="8"/>
        <v>100496</v>
      </c>
      <c r="N29" s="31">
        <f t="shared" si="8"/>
        <v>100496</v>
      </c>
      <c r="O29" s="31">
        <v>100496</v>
      </c>
      <c r="P29" s="17">
        <f t="shared" si="1"/>
        <v>664252.4</v>
      </c>
    </row>
    <row r="30" spans="1:16" ht="18.75" customHeight="1">
      <c r="A30" s="10" t="s">
        <v>31</v>
      </c>
      <c r="B30" s="33"/>
      <c r="C30" s="44"/>
      <c r="D30" s="46"/>
      <c r="E30" s="37" t="s">
        <v>14</v>
      </c>
      <c r="F30" s="38"/>
      <c r="G30" s="38"/>
      <c r="H30" s="39"/>
      <c r="I30" s="31">
        <v>67981.2</v>
      </c>
      <c r="J30" s="31">
        <v>79025.3</v>
      </c>
      <c r="K30" s="31">
        <v>92991.6</v>
      </c>
      <c r="L30" s="31">
        <v>92991.6</v>
      </c>
      <c r="M30" s="31">
        <v>92991.6</v>
      </c>
      <c r="N30" s="31">
        <v>92991.6</v>
      </c>
      <c r="O30" s="31">
        <v>92991.6</v>
      </c>
      <c r="P30" s="17">
        <f t="shared" si="1"/>
        <v>611964.5</v>
      </c>
    </row>
    <row r="31" spans="1:16" ht="21.75" customHeight="1">
      <c r="A31" s="11" t="s">
        <v>32</v>
      </c>
      <c r="B31" s="33"/>
      <c r="C31" s="33"/>
      <c r="D31" s="46"/>
      <c r="E31" s="40" t="s">
        <v>15</v>
      </c>
      <c r="F31" s="41"/>
      <c r="G31" s="41"/>
      <c r="H31" s="42"/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17">
        <f t="shared" si="1"/>
        <v>0</v>
      </c>
    </row>
    <row r="32" spans="1:16" ht="19.5" customHeight="1">
      <c r="A32" s="12" t="s">
        <v>33</v>
      </c>
      <c r="B32" s="33"/>
      <c r="C32" s="33"/>
      <c r="D32" s="46"/>
      <c r="E32" s="40" t="s">
        <v>16</v>
      </c>
      <c r="F32" s="41"/>
      <c r="G32" s="41"/>
      <c r="H32" s="42"/>
      <c r="I32" s="31">
        <v>1266.5</v>
      </c>
      <c r="J32" s="31">
        <v>1509.4</v>
      </c>
      <c r="K32" s="31">
        <v>1509.4</v>
      </c>
      <c r="L32" s="31">
        <v>1509.4</v>
      </c>
      <c r="M32" s="31">
        <v>1509.4</v>
      </c>
      <c r="N32" s="31">
        <v>1509.4</v>
      </c>
      <c r="O32" s="31">
        <v>1509.4</v>
      </c>
      <c r="P32" s="17">
        <f t="shared" si="1"/>
        <v>10322.9</v>
      </c>
    </row>
    <row r="33" spans="1:16" ht="21.75" customHeight="1">
      <c r="A33" s="10" t="s">
        <v>34</v>
      </c>
      <c r="B33" s="34"/>
      <c r="C33" s="34"/>
      <c r="D33" s="55"/>
      <c r="E33" s="49" t="s">
        <v>17</v>
      </c>
      <c r="F33" s="50"/>
      <c r="G33" s="50"/>
      <c r="H33" s="51"/>
      <c r="I33" s="31">
        <v>5995</v>
      </c>
      <c r="J33" s="31">
        <v>5995</v>
      </c>
      <c r="K33" s="31">
        <v>5995</v>
      </c>
      <c r="L33" s="31">
        <v>5995</v>
      </c>
      <c r="M33" s="31">
        <v>5995</v>
      </c>
      <c r="N33" s="31">
        <v>5995</v>
      </c>
      <c r="O33" s="31" t="s">
        <v>51</v>
      </c>
      <c r="P33" s="17">
        <v>41965</v>
      </c>
    </row>
    <row r="34" spans="8:10" ht="15">
      <c r="H34" s="15"/>
      <c r="I34" s="6"/>
      <c r="J34" s="6"/>
    </row>
    <row r="35" spans="2:15" ht="32.25" customHeight="1">
      <c r="B35" s="35" t="s">
        <v>2</v>
      </c>
      <c r="C35" s="58"/>
      <c r="D35" s="2"/>
      <c r="E35" s="2"/>
      <c r="F35" s="3"/>
      <c r="G35" s="36" t="s">
        <v>8</v>
      </c>
      <c r="H35" s="58"/>
      <c r="I35" s="58"/>
      <c r="J35" s="58"/>
      <c r="K35" s="58"/>
      <c r="L35" s="58"/>
      <c r="M35" s="58"/>
      <c r="N35" s="58"/>
      <c r="O35" s="58"/>
    </row>
    <row r="36" spans="2:15" ht="45.75" customHeight="1">
      <c r="B36" s="36"/>
      <c r="C36" s="58"/>
      <c r="D36" s="23"/>
      <c r="E36" s="23"/>
      <c r="F36" s="24"/>
      <c r="G36" s="71"/>
      <c r="H36" s="58"/>
      <c r="I36" s="58"/>
      <c r="J36" s="58"/>
      <c r="K36" s="58"/>
      <c r="L36" s="58"/>
      <c r="M36" s="58"/>
      <c r="N36" s="58"/>
      <c r="O36" s="58"/>
    </row>
    <row r="37" spans="2:15" ht="45.75" customHeight="1">
      <c r="B37" s="69"/>
      <c r="C37" s="69"/>
      <c r="D37" s="69"/>
      <c r="E37" s="2"/>
      <c r="F37" s="3"/>
      <c r="G37" s="36"/>
      <c r="H37" s="58"/>
      <c r="I37" s="58"/>
      <c r="J37" s="58"/>
      <c r="K37" s="58"/>
      <c r="L37" s="58"/>
      <c r="M37" s="58"/>
      <c r="N37" s="58"/>
      <c r="O37" s="58"/>
    </row>
    <row r="38" spans="2:131" s="2" customFormat="1" ht="63" customHeight="1">
      <c r="B38" s="35"/>
      <c r="C38" s="36"/>
      <c r="F38" s="16"/>
      <c r="G38" s="16"/>
      <c r="H38" s="16"/>
      <c r="K38" s="70"/>
      <c r="L38" s="71"/>
      <c r="M38" s="71"/>
      <c r="N38" s="58"/>
      <c r="O38" s="5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</row>
  </sheetData>
  <sheetProtection/>
  <mergeCells count="49">
    <mergeCell ref="B37:D37"/>
    <mergeCell ref="K38:O38"/>
    <mergeCell ref="E32:H32"/>
    <mergeCell ref="I11:O11"/>
    <mergeCell ref="G35:O35"/>
    <mergeCell ref="G36:O36"/>
    <mergeCell ref="G37:O37"/>
    <mergeCell ref="E13:G13"/>
    <mergeCell ref="E30:H30"/>
    <mergeCell ref="E31:H31"/>
    <mergeCell ref="E33:H33"/>
    <mergeCell ref="B36:C36"/>
    <mergeCell ref="E19:H19"/>
    <mergeCell ref="E26:H26"/>
    <mergeCell ref="C29:C33"/>
    <mergeCell ref="E27:H27"/>
    <mergeCell ref="B35:C35"/>
    <mergeCell ref="E28:H28"/>
    <mergeCell ref="D29:D33"/>
    <mergeCell ref="E29:H29"/>
    <mergeCell ref="A7:M7"/>
    <mergeCell ref="A8:M8"/>
    <mergeCell ref="E11:H12"/>
    <mergeCell ref="E14:H14"/>
    <mergeCell ref="E15:H15"/>
    <mergeCell ref="A11:A12"/>
    <mergeCell ref="B11:B12"/>
    <mergeCell ref="C11:C12"/>
    <mergeCell ref="D11:D12"/>
    <mergeCell ref="D14:D18"/>
    <mergeCell ref="B14:B18"/>
    <mergeCell ref="C14:C18"/>
    <mergeCell ref="E16:H16"/>
    <mergeCell ref="E17:H17"/>
    <mergeCell ref="E18:H18"/>
    <mergeCell ref="D24:D28"/>
    <mergeCell ref="E24:H24"/>
    <mergeCell ref="E25:H25"/>
    <mergeCell ref="C24:C28"/>
    <mergeCell ref="B29:B33"/>
    <mergeCell ref="B38:C38"/>
    <mergeCell ref="E20:H20"/>
    <mergeCell ref="E21:H21"/>
    <mergeCell ref="B19:B23"/>
    <mergeCell ref="C19:C23"/>
    <mergeCell ref="D19:D23"/>
    <mergeCell ref="E22:H22"/>
    <mergeCell ref="E23:H23"/>
    <mergeCell ref="B24:B28"/>
  </mergeCells>
  <printOptions horizontalCentered="1"/>
  <pageMargins left="0" right="0" top="0.7480314960629921" bottom="0.7480314960629921" header="0.31496062992125984" footer="0.31496062992125984"/>
  <pageSetup fitToHeight="2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2014-09-02T12:16:36Z</dcterms:modified>
  <cp:category/>
  <cp:version/>
  <cp:contentType/>
  <cp:contentStatus/>
</cp:coreProperties>
</file>