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805" windowHeight="7830" activeTab="0"/>
  </bookViews>
  <sheets>
    <sheet name="таблица 9" sheetId="1" r:id="rId1"/>
  </sheets>
  <definedNames>
    <definedName name="_xlnm.Print_Titles" localSheetId="0">'таблица 9'!$17:$17</definedName>
    <definedName name="_xlnm.Print_Area" localSheetId="0">'таблица 9'!$A$1:$L$49</definedName>
  </definedNames>
  <calcPr fullCalcOnLoad="1"/>
</workbook>
</file>

<file path=xl/sharedStrings.xml><?xml version="1.0" encoding="utf-8"?>
<sst xmlns="http://schemas.openxmlformats.org/spreadsheetml/2006/main" count="171" uniqueCount="141">
  <si>
    <t>Содействие развитию организаций, образующих инфраструктуру поддержки субъектов МСП</t>
  </si>
  <si>
    <t>Развитие молодежного предпринимательства</t>
  </si>
  <si>
    <t>Предоставление субсидий начинающим предпринимателям в целях возмещения части затрат по организации собственного дела, а именно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лицензий, свидетельств авторских прав, услуг на рекламу</t>
  </si>
  <si>
    <t>Предоставление субсидий субъектам МСП в целях возмещения части процентной ставки по привлеченным кредитам, займам</t>
  </si>
  <si>
    <t>1.</t>
  </si>
  <si>
    <t>2.</t>
  </si>
  <si>
    <t>3.</t>
  </si>
  <si>
    <t>1.1.</t>
  </si>
  <si>
    <t>1.2.</t>
  </si>
  <si>
    <t>1.3.</t>
  </si>
  <si>
    <t>Предоставление субсидий в целях возмещения приобретенных основных средств и (или) программного обеспечения в приоритетных видах деятельности</t>
  </si>
  <si>
    <t>2.1.</t>
  </si>
  <si>
    <t>3.1.</t>
  </si>
  <si>
    <t>Организация и  проведение городских выставок товаропроизводителей; ярмарок с участием субъектов МСП</t>
  </si>
  <si>
    <t>областной бюджет</t>
  </si>
  <si>
    <t>внебюджетные источники</t>
  </si>
  <si>
    <t xml:space="preserve">всего </t>
  </si>
  <si>
    <t>бюджет города</t>
  </si>
  <si>
    <t>Объем расходов на 2014 год (тыс. руб.)</t>
  </si>
  <si>
    <t>Срок реализации (дата)</t>
  </si>
  <si>
    <t>Ответственный исполнитель (руководитель/ФИО)</t>
  </si>
  <si>
    <t>Заключение договора о предоставлении займа</t>
  </si>
  <si>
    <t>Контрольное событие программы</t>
  </si>
  <si>
    <t>сентябрь-октябрь 2014 года</t>
  </si>
  <si>
    <t>Проведение конкурса по отбору субъектов МСП, претендующих на получение субсидии в целях возмещения затрат на организацию собственного дела</t>
  </si>
  <si>
    <t>Проведение конкурса по отбору субъектов МСП, претендующих на получение субсидии в целях возмещения части процентной ставки по привлеченным кредитам, займам</t>
  </si>
  <si>
    <t xml:space="preserve">Проведение конкурса по отбору субъектов МСП, претендующих на получение субсидии в целях компенсации части арендных платежей </t>
  </si>
  <si>
    <t>IV  квартал 2014 года</t>
  </si>
  <si>
    <t>Увеличение рынка сбыта  продукции местных товаропроизводителей</t>
  </si>
  <si>
    <t>Повышение социального статуса предпринимательской деятельности</t>
  </si>
  <si>
    <t>Популяризация предпринимательской деятельности среди  молодежи,  создание предпринимательской среды</t>
  </si>
  <si>
    <t>Проведение городской выставки, ярмарки с участием субъектов МСП</t>
  </si>
  <si>
    <t>Проведение конкурса по отбору субъектов МСП, претендующих на получение субсидии  в целях возмещения приобретенных основных средств и (или) программного обеспечения в приоритетных видах деятельности</t>
  </si>
  <si>
    <t>1.4.</t>
  </si>
  <si>
    <t>3.2.</t>
  </si>
  <si>
    <t>Создание благоприятного хозяйственного климата и административной среды</t>
  </si>
  <si>
    <t xml:space="preserve">Создание подготовленной  для реализации инвестиционных проектов инженерно-транспортной инфраструктуры 
</t>
  </si>
  <si>
    <t>Формирование экономических механизмов привлечения и поддержки инвестиций и финансовой инфраструктуры</t>
  </si>
  <si>
    <t xml:space="preserve">Обеспечение мероприятий, направленных на формирование благоприятного инвестиционного имиджа </t>
  </si>
  <si>
    <t>2.2.</t>
  </si>
  <si>
    <t>2.3.</t>
  </si>
  <si>
    <t>2.4.</t>
  </si>
  <si>
    <t xml:space="preserve">Защита прав потребителей в городе Новошахтинске </t>
  </si>
  <si>
    <t>Создание благоприятных 
условий для привлечения инвестиций в город Новошахтинск</t>
  </si>
  <si>
    <t>Корректировка архитектурно-планировочной организации города</t>
  </si>
  <si>
    <t>в течение года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</si>
  <si>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</si>
  <si>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по решению Наблюдательного совета при Администрации города</t>
  </si>
  <si>
    <t>Подготовка презентационных и информационных материалов об инвестиционном климате и инвестиционных проектах города</t>
  </si>
  <si>
    <t>август-октябрь 2014 года</t>
  </si>
  <si>
    <t>федеральный бюджет</t>
  </si>
  <si>
    <t>План</t>
  </si>
  <si>
    <t xml:space="preserve">Наименование подпрограммы, основного мероприятия, мероприятия подпрограммы
</t>
  </si>
  <si>
    <t>Ожидаемый результат                (краткое описание)</t>
  </si>
  <si>
    <t>Финансовая поддержка мероприятий государственно-частного партнерства для реализации инвестиционных проектов</t>
  </si>
  <si>
    <t>Повышение уровня информированности о городе и его инвестиционных возможностей для потенциальных инвесторов</t>
  </si>
  <si>
    <t>2.1.1.</t>
  </si>
  <si>
    <t>2.1.2.</t>
  </si>
  <si>
    <t>2.1.3.</t>
  </si>
  <si>
    <t>2.1.4.</t>
  </si>
  <si>
    <t>2.2.1.</t>
  </si>
  <si>
    <t>2.3.1.</t>
  </si>
  <si>
    <t>2.4.1.</t>
  </si>
  <si>
    <t>2.4.2.</t>
  </si>
  <si>
    <t>4.</t>
  </si>
  <si>
    <t>3.1.1.</t>
  </si>
  <si>
    <t>3.1.2.</t>
  </si>
  <si>
    <t>3.2.1.</t>
  </si>
  <si>
    <t>3.2.2.</t>
  </si>
  <si>
    <t xml:space="preserve">Повышение уровня правовой грамотности и информированности населения в вопросах защиты прав потребителей </t>
  </si>
  <si>
    <t>Повышение правовой грамотности хозяйствующих субъектов, работающих на потребительском рынке города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</si>
  <si>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</si>
  <si>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в различных  сферах деятельности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</si>
  <si>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</si>
  <si>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Профилактика правонарушений в сфере защиты прав потребителей</t>
  </si>
  <si>
    <t>Информационное обеспечение потребителей. Просвещение и популяризация вопросов защиты прав потребителей</t>
  </si>
  <si>
    <t>Пропаганда и популяризация предпринимательской деятельности</t>
  </si>
  <si>
    <t>№      п/п</t>
  </si>
  <si>
    <t>Проведение конкурсов, викторин по направлению «Защита прав потребителей» среди граждан города, учащихся образовательных учреждений города</t>
  </si>
  <si>
    <t>Внесение изменений в генеральный план городского округа муниципального образования «Город Новошахтинск» на 2006-2026 годы</t>
  </si>
  <si>
    <t xml:space="preserve">Привлечение внимания учащихся образовательных учреждений города к изучению потребительских прав  </t>
  </si>
  <si>
    <t xml:space="preserve">Привлечение внимания граждан города к изучению потребительских прав  </t>
  </si>
  <si>
    <t xml:space="preserve">Проведение социологического опроса среди населения города </t>
  </si>
  <si>
    <t>Получение информации об уровне правовой грамотности населения города в различных сферах потребительского рынка</t>
  </si>
  <si>
    <t>Проведение конкурсов в сфере предпринимательства</t>
  </si>
  <si>
    <t>Проведение конкурса в сфере предпринимательства</t>
  </si>
  <si>
    <t>Издание информационно-справочных материалов для хозяйствующих субъектов, осуществляющих деятельность на потребительском рынке города</t>
  </si>
  <si>
    <t>Издание для потребителей информационно-справочных материалов по вопросам защиты прав потребителей</t>
  </si>
  <si>
    <t xml:space="preserve">Проведение конкурса «Потребителей права нужно знать как дважды-два» </t>
  </si>
  <si>
    <t>Проведение викторины «Грамотный потребитель»</t>
  </si>
  <si>
    <t>реализации  муниципальной программы города Новошахтинска «Развитие экономики» на 2014 год</t>
  </si>
  <si>
    <t>Итого по программе</t>
  </si>
  <si>
    <t>Управляющий делами Администрации города                                                                                                              Ю.А. Лубенцов</t>
  </si>
  <si>
    <t>Увеличение кредитного портфеля МФПМП, увеличение количества выдаваемых займов субъектам МСП</t>
  </si>
  <si>
    <t xml:space="preserve">начальник сектора перспективного развития Администрации города Гончарова Ю.А. </t>
  </si>
  <si>
    <t xml:space="preserve">начальник сектора перспективного развития Администрации города  Гончарова Ю.А. </t>
  </si>
  <si>
    <t>начальник отдела экономики Администрации города Воронина В.В.</t>
  </si>
  <si>
    <t>начальник отдела экономики Администрации города  Воронина В.В.</t>
  </si>
  <si>
    <t xml:space="preserve">директор филиала  федерального государственного автономного образовательного учреждения высшего профессионального образования   «Южный федеральный университет»  в г.Новошахтинске Ростовской области Пилипенко Л.И.;                                                                                 начальник отдела экономики Администрации города Воронина В.В.
</t>
  </si>
  <si>
    <t>начальник отдела потребительского рынка Администрации города  Музыкантова Н.М.;                                           начальник отдела экономики Администрации города Воронина В.В.</t>
  </si>
  <si>
    <t>начальник отдела потребительского рынка Администрации города   Музыкантова Н.М.;                                           начальник отдела экономики Администрации города  Воронина В.В.</t>
  </si>
  <si>
    <t>начальник отдела потребительского рынка Администрации города Музыкантова Н.М.</t>
  </si>
  <si>
    <t>Принятие решения Наблюдательным советом при Администрации города  об оказании финансовой поддержки инвесторам в рамках реализации инвестиционных проектов</t>
  </si>
  <si>
    <t>Развитие субъектов малого и среднего предпринимательства (далее – субъектов МСП) города Новошахтинска</t>
  </si>
  <si>
    <t>Расширение доступа субъектов МСП  к финансовым ресурсам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</si>
  <si>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организации собственного дела</t>
  </si>
  <si>
    <t>Принятие решения рабочей группой о признании победителями конкурсного отбора на предоставление субсидии в целях возмещения части процентной ставки по привлеченным кредитам, займам</t>
  </si>
  <si>
    <t xml:space="preserve">Принятие решения рабочей группой о признании победителями конкурсного отбора на предоставление субсидии  в целях компенсации части арендных платежей </t>
  </si>
  <si>
    <t>Принятие решения рабочей группой о признании победителями конкурсного отбора на предоставление субсидии в целях возмещения приобретенных основных средств и (или) программного обеспечения в приоритетных видах деятельности</t>
  </si>
  <si>
    <t>Предоставление субсидий на компенсацию части арендных платежей субъектам МСП в приоритетных видах деятельности объектам инфраструктуры поддержки малого и среднего предпринимательства</t>
  </si>
  <si>
    <t>Проведение семинаров, форумов, открытых уроков с участием учащихся общеобразовательных школ и студентов высших профессиональных учебных заведений города</t>
  </si>
  <si>
    <t>Проведение семинаров, форумов среди учащихся общеобразовательных школ и студентов высших учебных заведений по вопросам предпринимательской деятельности</t>
  </si>
  <si>
    <t>II, IV кварталы 2014 года</t>
  </si>
  <si>
    <t>IV квартал 2014 года</t>
  </si>
  <si>
    <t>II квартал 2014 года</t>
  </si>
  <si>
    <t>II-III кварталы 2014 года</t>
  </si>
  <si>
    <t>по отдельно утвержденному плану</t>
  </si>
  <si>
    <t>Изменения,</t>
  </si>
  <si>
    <t xml:space="preserve">к распоряжению Администрации города
</t>
  </si>
  <si>
    <t>».</t>
  </si>
  <si>
    <t xml:space="preserve">к распоряжению
Администрации города
</t>
  </si>
  <si>
    <t>вносимые в распоряжение Администрации города от 14.10.2013 № 270 «Об утверждении плана реализации муниципальной программы города Новошахтинска «Развитие экономики» на 2014 год»</t>
  </si>
  <si>
    <t>от 14.10.2013 № 270</t>
  </si>
  <si>
    <t xml:space="preserve">Межевание земельного участка под реализацию планируемого инвестиционного проекта </t>
  </si>
  <si>
    <t>Создание условий для быстрого и комфортного вхождения предприятий в бизнес на территории города</t>
  </si>
  <si>
    <t>Внедрение системы целевых показателей по развитию делового климата</t>
  </si>
  <si>
    <t>Достижение основных направлений развития города</t>
  </si>
  <si>
    <t>Обучение муниципальных служащих в рамках повышения квалификации по привлечению инвестиций</t>
  </si>
  <si>
    <t>Получение диплома о повышении квалификации</t>
  </si>
  <si>
    <t>III квартал 2014 года</t>
  </si>
  <si>
    <t>1.5.</t>
  </si>
  <si>
    <t>1.6.</t>
  </si>
  <si>
    <t>1.7.</t>
  </si>
  <si>
    <t>Межевание земельных участков, относящихся к «свободным инвестиционным площадкам»</t>
  </si>
  <si>
    <t xml:space="preserve">Приложение </t>
  </si>
  <si>
    <t xml:space="preserve">«Приложение </t>
  </si>
  <si>
    <t xml:space="preserve">Система ежеквартальной оценки индикаторов состояния деловой среды и уровня социально-экономического развития города </t>
  </si>
  <si>
    <t>Предоставление имущественного взноса Некоммерческой организации  «Муниципальный фонд поддержки малого предпринимательства» (далее - МФПМП) для целей предоставления  заемных средств субъектам МСП города</t>
  </si>
  <si>
    <t>Приложение № 1  к распоряжению Администрации города от 14.10.2013 № 270 изложить в следующей редакции:</t>
  </si>
  <si>
    <t xml:space="preserve">Участие инициаторов инвестиционных проектов, реализуемых на территории города, в  конкурсе на право заключения соглашений об участии сторон государственно-частного партнерства в реализации инвестиционного проекта на территории Ростовской области в соответствии с постановлением Правительства Ростовской области от 13.12.2012 № 1073 «О порядке участия сторон государственно-частного партнерства в реализации инвестиционного проекта на территории Ростовской области» </t>
  </si>
  <si>
    <t>от 18.07.2014   № 152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</si>
</sst>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7" fillId="0" borderId="10" xfId="0" applyFont="1" applyBorder="1" applyAlignment="1">
      <alignment vertical="top" wrapText="1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top" wrapText="1"/>
    </xf>
    <xf numFmtId="165" fontId="37" fillId="0" borderId="11" xfId="0" applyNumberFormat="1" applyFont="1" applyBorder="1" applyAlignment="1">
      <alignment horizontal="center" vertical="top" wrapText="1"/>
    </xf>
    <xf numFmtId="0" fontId="37" fillId="33" borderId="11" xfId="0" applyFont="1" applyFill="1" applyBorder="1" applyAlignment="1">
      <alignment horizontal="left" vertical="top" wrapText="1"/>
    </xf>
    <xf numFmtId="0" fontId="3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vertical="top" wrapText="1"/>
    </xf>
    <xf numFmtId="0" fontId="37" fillId="33" borderId="11" xfId="0" applyFont="1" applyFill="1" applyBorder="1" applyAlignment="1">
      <alignment vertical="top" wrapText="1"/>
    </xf>
    <xf numFmtId="0" fontId="37" fillId="0" borderId="0" xfId="0" applyNumberFormat="1" applyFont="1" applyAlignment="1">
      <alignment horizontal="left" vertical="top" wrapText="1"/>
    </xf>
    <xf numFmtId="0" fontId="37" fillId="33" borderId="11" xfId="0" applyFont="1" applyFill="1" applyBorder="1" applyAlignment="1">
      <alignment horizontal="center" vertical="top" wrapText="1"/>
    </xf>
    <xf numFmtId="0" fontId="37" fillId="33" borderId="11" xfId="0" applyNumberFormat="1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textRotation="90" wrapText="1"/>
    </xf>
    <xf numFmtId="0" fontId="37" fillId="0" borderId="0" xfId="0" applyFont="1" applyAlignment="1">
      <alignment vertical="top" textRotation="90" wrapText="1"/>
    </xf>
    <xf numFmtId="0" fontId="2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14" fontId="37" fillId="0" borderId="11" xfId="0" applyNumberFormat="1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165" fontId="37" fillId="33" borderId="11" xfId="0" applyNumberFormat="1" applyFont="1" applyFill="1" applyBorder="1" applyAlignment="1">
      <alignment horizontal="center" vertical="top" wrapText="1"/>
    </xf>
    <xf numFmtId="165" fontId="2" fillId="33" borderId="11" xfId="0" applyNumberFormat="1" applyFont="1" applyFill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left" vertical="top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NumberFormat="1" applyFont="1" applyAlignment="1">
      <alignment horizontal="center" vertical="top" wrapText="1"/>
    </xf>
    <xf numFmtId="0" fontId="37" fillId="0" borderId="0" xfId="0" applyFont="1" applyAlignment="1">
      <alignment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left" vertical="top" wrapText="1"/>
    </xf>
    <xf numFmtId="165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left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7" fillId="0" borderId="0" xfId="0" applyFont="1" applyAlignment="1">
      <alignment horizontal="left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37" fillId="0" borderId="12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7" fillId="0" borderId="11" xfId="0" applyFont="1" applyBorder="1" applyAlignment="1">
      <alignment horizontal="center" vertical="top" wrapText="1"/>
    </xf>
    <xf numFmtId="0" fontId="38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view="pageBreakPreview" zoomScale="73" zoomScaleNormal="77" zoomScaleSheetLayoutView="73" zoomScalePageLayoutView="0" workbookViewId="0" topLeftCell="A1">
      <selection activeCell="A13" sqref="A13:K13"/>
    </sheetView>
  </sheetViews>
  <sheetFormatPr defaultColWidth="9.140625" defaultRowHeight="15"/>
  <cols>
    <col min="1" max="1" width="7.8515625" style="8" customWidth="1"/>
    <col min="2" max="2" width="41.28125" style="8" customWidth="1"/>
    <col min="3" max="3" width="40.421875" style="8" customWidth="1"/>
    <col min="4" max="4" width="35.421875" style="8" customWidth="1"/>
    <col min="5" max="5" width="36.28125" style="8" customWidth="1"/>
    <col min="6" max="6" width="23.7109375" style="8" customWidth="1"/>
    <col min="7" max="8" width="10.140625" style="8" customWidth="1"/>
    <col min="9" max="9" width="10.28125" style="8" customWidth="1"/>
    <col min="10" max="10" width="12.7109375" style="8" customWidth="1"/>
    <col min="11" max="11" width="9.00390625" style="8" customWidth="1"/>
    <col min="12" max="12" width="3.8515625" style="8" customWidth="1"/>
    <col min="13" max="16384" width="9.140625" style="8" customWidth="1"/>
  </cols>
  <sheetData>
    <row r="1" spans="6:12" s="29" customFormat="1" ht="20.25">
      <c r="F1" s="39" t="s">
        <v>134</v>
      </c>
      <c r="G1" s="39"/>
      <c r="H1" s="39"/>
      <c r="I1" s="39"/>
      <c r="J1" s="39"/>
      <c r="K1" s="39"/>
      <c r="L1" s="39"/>
    </row>
    <row r="2" spans="6:12" s="29" customFormat="1" ht="40.5" customHeight="1">
      <c r="F2" s="39" t="s">
        <v>120</v>
      </c>
      <c r="G2" s="39"/>
      <c r="H2" s="39"/>
      <c r="I2" s="39"/>
      <c r="J2" s="39"/>
      <c r="K2" s="39"/>
      <c r="L2" s="39"/>
    </row>
    <row r="3" spans="6:12" s="29" customFormat="1" ht="20.25">
      <c r="F3" s="39" t="s">
        <v>140</v>
      </c>
      <c r="G3" s="40"/>
      <c r="H3" s="30"/>
      <c r="I3" s="30"/>
      <c r="J3" s="30"/>
      <c r="K3" s="30"/>
      <c r="L3" s="30"/>
    </row>
    <row r="4" spans="6:12" s="29" customFormat="1" ht="11.25" customHeight="1">
      <c r="F4" s="30"/>
      <c r="G4" s="30"/>
      <c r="H4" s="30"/>
      <c r="I4" s="30"/>
      <c r="J4" s="30"/>
      <c r="K4" s="30"/>
      <c r="L4" s="30"/>
    </row>
    <row r="5" spans="1:12" s="29" customFormat="1" ht="20.25">
      <c r="A5" s="41" t="s">
        <v>117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30"/>
    </row>
    <row r="6" spans="1:12" s="29" customFormat="1" ht="49.5" customHeight="1">
      <c r="A6" s="42" t="s">
        <v>121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30"/>
    </row>
    <row r="7" spans="1:12" s="29" customFormat="1" ht="12" customHeight="1">
      <c r="A7" s="31"/>
      <c r="F7" s="30"/>
      <c r="G7" s="30"/>
      <c r="H7" s="30"/>
      <c r="I7" s="30"/>
      <c r="J7" s="30"/>
      <c r="K7" s="30"/>
      <c r="L7" s="30"/>
    </row>
    <row r="8" spans="1:12" s="29" customFormat="1" ht="20.25">
      <c r="A8" s="43" t="s">
        <v>138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30"/>
    </row>
    <row r="9" spans="1:12" s="29" customFormat="1" ht="20.25">
      <c r="A9" s="32"/>
      <c r="B9" s="32"/>
      <c r="C9" s="32"/>
      <c r="D9" s="32"/>
      <c r="E9" s="32"/>
      <c r="F9" s="39" t="s">
        <v>135</v>
      </c>
      <c r="G9" s="39"/>
      <c r="H9" s="39"/>
      <c r="I9" s="39"/>
      <c r="J9" s="39"/>
      <c r="K9" s="39"/>
      <c r="L9" s="39"/>
    </row>
    <row r="10" spans="1:12" s="29" customFormat="1" ht="20.25">
      <c r="A10" s="32"/>
      <c r="B10" s="32"/>
      <c r="C10" s="32"/>
      <c r="D10" s="32"/>
      <c r="E10" s="32"/>
      <c r="F10" s="39" t="s">
        <v>118</v>
      </c>
      <c r="G10" s="39"/>
      <c r="H10" s="39"/>
      <c r="I10" s="39"/>
      <c r="J10" s="39"/>
      <c r="K10" s="39"/>
      <c r="L10" s="39"/>
    </row>
    <row r="11" spans="1:12" s="29" customFormat="1" ht="20.25">
      <c r="A11" s="32"/>
      <c r="B11" s="32"/>
      <c r="C11" s="32"/>
      <c r="D11" s="32"/>
      <c r="E11" s="32"/>
      <c r="F11" s="39" t="s">
        <v>122</v>
      </c>
      <c r="G11" s="39"/>
      <c r="H11" s="39"/>
      <c r="I11" s="39"/>
      <c r="J11" s="30"/>
      <c r="K11" s="30"/>
      <c r="L11" s="30"/>
    </row>
    <row r="12" spans="1:11" s="29" customFormat="1" ht="20.25">
      <c r="A12" s="53" t="s">
        <v>51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spans="1:11" s="29" customFormat="1" ht="20.25">
      <c r="A13" s="53" t="s">
        <v>90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ht="12" customHeight="1"/>
    <row r="15" spans="1:11" ht="15" customHeight="1">
      <c r="A15" s="44" t="s">
        <v>77</v>
      </c>
      <c r="B15" s="44" t="s">
        <v>52</v>
      </c>
      <c r="C15" s="44" t="s">
        <v>20</v>
      </c>
      <c r="D15" s="44" t="s">
        <v>22</v>
      </c>
      <c r="E15" s="44" t="s">
        <v>53</v>
      </c>
      <c r="F15" s="44" t="s">
        <v>19</v>
      </c>
      <c r="G15" s="52" t="s">
        <v>18</v>
      </c>
      <c r="H15" s="52"/>
      <c r="I15" s="52"/>
      <c r="J15" s="52"/>
      <c r="K15" s="52"/>
    </row>
    <row r="16" spans="1:12" ht="98.25" customHeight="1">
      <c r="A16" s="45"/>
      <c r="B16" s="45"/>
      <c r="C16" s="45"/>
      <c r="D16" s="45"/>
      <c r="E16" s="45"/>
      <c r="F16" s="45"/>
      <c r="G16" s="15" t="s">
        <v>16</v>
      </c>
      <c r="H16" s="15" t="s">
        <v>14</v>
      </c>
      <c r="I16" s="15" t="s">
        <v>50</v>
      </c>
      <c r="J16" s="15" t="s">
        <v>17</v>
      </c>
      <c r="K16" s="15" t="s">
        <v>15</v>
      </c>
      <c r="L16" s="16"/>
    </row>
    <row r="17" spans="1:11" ht="15">
      <c r="A17" s="9">
        <v>1</v>
      </c>
      <c r="B17" s="9">
        <v>2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  <c r="H17" s="9">
        <v>8</v>
      </c>
      <c r="I17" s="9">
        <v>9</v>
      </c>
      <c r="J17" s="9">
        <v>10</v>
      </c>
      <c r="K17" s="9">
        <v>11</v>
      </c>
    </row>
    <row r="18" spans="1:11" ht="63" customHeight="1">
      <c r="A18" s="13" t="s">
        <v>4</v>
      </c>
      <c r="B18" s="11" t="s">
        <v>43</v>
      </c>
      <c r="C18" s="21" t="s">
        <v>94</v>
      </c>
      <c r="D18" s="11"/>
      <c r="E18" s="11"/>
      <c r="F18" s="11"/>
      <c r="G18" s="24">
        <f aca="true" t="shared" si="0" ref="G18:G26">SUM(H18:K18)</f>
        <v>3800</v>
      </c>
      <c r="H18" s="24">
        <f>SUM(H19:H25)</f>
        <v>1800</v>
      </c>
      <c r="I18" s="24">
        <f>SUM(I19:I25)</f>
        <v>0</v>
      </c>
      <c r="J18" s="24">
        <f>SUM(J19:J25)</f>
        <v>0</v>
      </c>
      <c r="K18" s="24">
        <f>SUM(K19:K25)</f>
        <v>2000</v>
      </c>
    </row>
    <row r="19" spans="1:11" ht="95.25" customHeight="1">
      <c r="A19" s="13" t="s">
        <v>7</v>
      </c>
      <c r="B19" s="5" t="s">
        <v>35</v>
      </c>
      <c r="C19" s="21" t="s">
        <v>95</v>
      </c>
      <c r="D19" s="11" t="s">
        <v>79</v>
      </c>
      <c r="E19" s="11" t="s">
        <v>44</v>
      </c>
      <c r="F19" s="11" t="s">
        <v>129</v>
      </c>
      <c r="G19" s="24">
        <f t="shared" si="0"/>
        <v>831.1</v>
      </c>
      <c r="H19" s="24">
        <v>831.1</v>
      </c>
      <c r="I19" s="24">
        <v>0</v>
      </c>
      <c r="J19" s="24">
        <v>0</v>
      </c>
      <c r="K19" s="24">
        <v>0</v>
      </c>
    </row>
    <row r="20" spans="1:11" s="38" customFormat="1" ht="63.75" customHeight="1">
      <c r="A20" s="35" t="s">
        <v>8</v>
      </c>
      <c r="B20" s="36" t="s">
        <v>133</v>
      </c>
      <c r="C20" s="21" t="s">
        <v>95</v>
      </c>
      <c r="D20" s="21" t="s">
        <v>123</v>
      </c>
      <c r="E20" s="21" t="s">
        <v>124</v>
      </c>
      <c r="F20" s="21" t="s">
        <v>49</v>
      </c>
      <c r="G20" s="25">
        <f>SUM(H20:K20)</f>
        <v>110</v>
      </c>
      <c r="H20" s="25">
        <v>110</v>
      </c>
      <c r="I20" s="25">
        <v>0</v>
      </c>
      <c r="J20" s="37">
        <v>0</v>
      </c>
      <c r="K20" s="25">
        <v>0</v>
      </c>
    </row>
    <row r="21" spans="1:11" s="38" customFormat="1" ht="95.25" customHeight="1">
      <c r="A21" s="35" t="s">
        <v>9</v>
      </c>
      <c r="B21" s="36" t="s">
        <v>125</v>
      </c>
      <c r="C21" s="21" t="s">
        <v>95</v>
      </c>
      <c r="D21" s="21" t="s">
        <v>136</v>
      </c>
      <c r="E21" s="21" t="s">
        <v>126</v>
      </c>
      <c r="F21" s="21" t="s">
        <v>49</v>
      </c>
      <c r="G21" s="25">
        <f>SUM(H21:K21)</f>
        <v>70</v>
      </c>
      <c r="H21" s="25">
        <v>70</v>
      </c>
      <c r="I21" s="25">
        <v>0</v>
      </c>
      <c r="J21" s="37">
        <v>0</v>
      </c>
      <c r="K21" s="25">
        <v>0</v>
      </c>
    </row>
    <row r="22" spans="1:11" s="38" customFormat="1" ht="65.25" customHeight="1">
      <c r="A22" s="35" t="s">
        <v>33</v>
      </c>
      <c r="B22" s="36" t="s">
        <v>127</v>
      </c>
      <c r="C22" s="21" t="s">
        <v>95</v>
      </c>
      <c r="D22" s="21" t="s">
        <v>128</v>
      </c>
      <c r="E22" s="21" t="s">
        <v>124</v>
      </c>
      <c r="F22" s="21" t="s">
        <v>49</v>
      </c>
      <c r="G22" s="25">
        <f>SUM(H22:K22)</f>
        <v>95.4</v>
      </c>
      <c r="H22" s="25">
        <v>95.4</v>
      </c>
      <c r="I22" s="25">
        <v>0</v>
      </c>
      <c r="J22" s="25">
        <v>0</v>
      </c>
      <c r="K22" s="25">
        <v>0</v>
      </c>
    </row>
    <row r="23" spans="1:11" ht="307.5" customHeight="1">
      <c r="A23" s="13" t="s">
        <v>130</v>
      </c>
      <c r="B23" s="5" t="s">
        <v>36</v>
      </c>
      <c r="C23" s="21" t="s">
        <v>94</v>
      </c>
      <c r="D23" s="11" t="s">
        <v>54</v>
      </c>
      <c r="E23" s="11" t="s">
        <v>139</v>
      </c>
      <c r="F23" s="11" t="s">
        <v>45</v>
      </c>
      <c r="G23" s="24">
        <f t="shared" si="0"/>
        <v>0</v>
      </c>
      <c r="H23" s="24">
        <v>0</v>
      </c>
      <c r="I23" s="24">
        <v>0</v>
      </c>
      <c r="J23" s="24">
        <v>0</v>
      </c>
      <c r="K23" s="24">
        <v>0</v>
      </c>
    </row>
    <row r="24" spans="1:11" ht="107.25" customHeight="1">
      <c r="A24" s="14" t="s">
        <v>131</v>
      </c>
      <c r="B24" s="5" t="s">
        <v>37</v>
      </c>
      <c r="C24" s="21" t="s">
        <v>95</v>
      </c>
      <c r="D24" s="11" t="s">
        <v>46</v>
      </c>
      <c r="E24" s="11" t="s">
        <v>102</v>
      </c>
      <c r="F24" s="11" t="s">
        <v>47</v>
      </c>
      <c r="G24" s="24">
        <f t="shared" si="0"/>
        <v>2000</v>
      </c>
      <c r="H24" s="24">
        <v>0</v>
      </c>
      <c r="I24" s="24">
        <v>0</v>
      </c>
      <c r="J24" s="24">
        <v>0</v>
      </c>
      <c r="K24" s="24">
        <v>2000</v>
      </c>
    </row>
    <row r="25" spans="1:11" ht="95.25" customHeight="1">
      <c r="A25" s="14" t="s">
        <v>132</v>
      </c>
      <c r="B25" s="5" t="s">
        <v>38</v>
      </c>
      <c r="C25" s="21" t="s">
        <v>94</v>
      </c>
      <c r="D25" s="11" t="s">
        <v>48</v>
      </c>
      <c r="E25" s="11" t="s">
        <v>55</v>
      </c>
      <c r="F25" s="11" t="s">
        <v>49</v>
      </c>
      <c r="G25" s="24">
        <f t="shared" si="0"/>
        <v>693.5</v>
      </c>
      <c r="H25" s="24">
        <v>693.5</v>
      </c>
      <c r="I25" s="24">
        <v>0</v>
      </c>
      <c r="J25" s="24">
        <v>0</v>
      </c>
      <c r="K25" s="24">
        <v>0</v>
      </c>
    </row>
    <row r="26" spans="1:11" ht="68.25" customHeight="1">
      <c r="A26" s="18" t="s">
        <v>5</v>
      </c>
      <c r="B26" s="10" t="s">
        <v>103</v>
      </c>
      <c r="C26" s="10" t="s">
        <v>96</v>
      </c>
      <c r="D26" s="10"/>
      <c r="E26" s="10"/>
      <c r="F26" s="10"/>
      <c r="G26" s="4">
        <f t="shared" si="0"/>
        <v>2236.5</v>
      </c>
      <c r="H26" s="4">
        <f>H27+H32+H34+H36</f>
        <v>1999.9999999999998</v>
      </c>
      <c r="I26" s="4">
        <f>I27+I32+I34+I36</f>
        <v>0</v>
      </c>
      <c r="J26" s="4">
        <f>J27+J32+J34+J36</f>
        <v>236.5</v>
      </c>
      <c r="K26" s="4">
        <f>K27+K32+K34+K36</f>
        <v>0</v>
      </c>
    </row>
    <row r="27" spans="1:11" ht="50.25" customHeight="1">
      <c r="A27" s="18" t="s">
        <v>11</v>
      </c>
      <c r="B27" s="28" t="s">
        <v>104</v>
      </c>
      <c r="C27" s="10" t="s">
        <v>96</v>
      </c>
      <c r="D27" s="10"/>
      <c r="E27" s="10"/>
      <c r="F27" s="10"/>
      <c r="G27" s="4">
        <f aca="true" t="shared" si="1" ref="G27:G38">SUM(H27:K27)</f>
        <v>0</v>
      </c>
      <c r="H27" s="4">
        <f>SUM(H28:H31)</f>
        <v>0</v>
      </c>
      <c r="I27" s="4">
        <f>SUM(I28:I31)</f>
        <v>0</v>
      </c>
      <c r="J27" s="4">
        <f>SUM(J28:J31)</f>
        <v>0</v>
      </c>
      <c r="K27" s="4">
        <f>SUM(K28:K31)</f>
        <v>0</v>
      </c>
    </row>
    <row r="28" spans="1:11" ht="219.75" customHeight="1">
      <c r="A28" s="18" t="s">
        <v>56</v>
      </c>
      <c r="B28" s="6" t="s">
        <v>2</v>
      </c>
      <c r="C28" s="10" t="s">
        <v>96</v>
      </c>
      <c r="D28" s="10" t="s">
        <v>24</v>
      </c>
      <c r="E28" s="10" t="s">
        <v>105</v>
      </c>
      <c r="F28" s="10" t="s">
        <v>23</v>
      </c>
      <c r="G28" s="4">
        <f t="shared" si="1"/>
        <v>0</v>
      </c>
      <c r="H28" s="4">
        <v>0</v>
      </c>
      <c r="I28" s="4">
        <v>0</v>
      </c>
      <c r="J28" s="4">
        <v>0</v>
      </c>
      <c r="K28" s="4">
        <v>0</v>
      </c>
    </row>
    <row r="29" spans="1:11" ht="125.25" customHeight="1">
      <c r="A29" s="18" t="s">
        <v>57</v>
      </c>
      <c r="B29" s="6" t="s">
        <v>3</v>
      </c>
      <c r="C29" s="10" t="s">
        <v>96</v>
      </c>
      <c r="D29" s="10" t="s">
        <v>25</v>
      </c>
      <c r="E29" s="10" t="s">
        <v>106</v>
      </c>
      <c r="F29" s="10" t="s">
        <v>23</v>
      </c>
      <c r="G29" s="4">
        <f t="shared" si="1"/>
        <v>0</v>
      </c>
      <c r="H29" s="4">
        <v>0</v>
      </c>
      <c r="I29" s="4">
        <v>0</v>
      </c>
      <c r="J29" s="4">
        <v>0</v>
      </c>
      <c r="K29" s="4">
        <v>0</v>
      </c>
    </row>
    <row r="30" spans="1:11" ht="109.5" customHeight="1">
      <c r="A30" s="18" t="s">
        <v>58</v>
      </c>
      <c r="B30" s="28" t="s">
        <v>109</v>
      </c>
      <c r="C30" s="10" t="s">
        <v>97</v>
      </c>
      <c r="D30" s="10" t="s">
        <v>26</v>
      </c>
      <c r="E30" s="10" t="s">
        <v>107</v>
      </c>
      <c r="F30" s="10" t="s">
        <v>23</v>
      </c>
      <c r="G30" s="4">
        <f t="shared" si="1"/>
        <v>0</v>
      </c>
      <c r="H30" s="4">
        <v>0</v>
      </c>
      <c r="I30" s="4">
        <v>0</v>
      </c>
      <c r="J30" s="4">
        <v>0</v>
      </c>
      <c r="K30" s="4">
        <v>0</v>
      </c>
    </row>
    <row r="31" spans="1:11" ht="138" customHeight="1">
      <c r="A31" s="18" t="s">
        <v>59</v>
      </c>
      <c r="B31" s="6" t="s">
        <v>10</v>
      </c>
      <c r="C31" s="10" t="s">
        <v>97</v>
      </c>
      <c r="D31" s="10" t="s">
        <v>32</v>
      </c>
      <c r="E31" s="10" t="s">
        <v>108</v>
      </c>
      <c r="F31" s="10" t="s">
        <v>23</v>
      </c>
      <c r="G31" s="4">
        <f t="shared" si="1"/>
        <v>0</v>
      </c>
      <c r="H31" s="4">
        <v>0</v>
      </c>
      <c r="I31" s="4">
        <v>0</v>
      </c>
      <c r="J31" s="4">
        <v>0</v>
      </c>
      <c r="K31" s="4">
        <v>0</v>
      </c>
    </row>
    <row r="32" spans="1:15" ht="48.75" customHeight="1">
      <c r="A32" s="18" t="s">
        <v>39</v>
      </c>
      <c r="B32" s="19" t="s">
        <v>0</v>
      </c>
      <c r="C32" s="10" t="s">
        <v>97</v>
      </c>
      <c r="D32" s="10"/>
      <c r="E32" s="10"/>
      <c r="F32" s="10"/>
      <c r="G32" s="4">
        <f t="shared" si="1"/>
        <v>2236.5</v>
      </c>
      <c r="H32" s="4">
        <f>H33</f>
        <v>1999.9999999999998</v>
      </c>
      <c r="I32" s="4">
        <f>I33</f>
        <v>0</v>
      </c>
      <c r="J32" s="4">
        <f>J33</f>
        <v>236.5</v>
      </c>
      <c r="K32" s="4">
        <f>K33</f>
        <v>0</v>
      </c>
      <c r="L32" s="3"/>
      <c r="M32" s="3"/>
      <c r="N32" s="3"/>
      <c r="O32" s="2"/>
    </row>
    <row r="33" spans="1:15" ht="123" customHeight="1">
      <c r="A33" s="18" t="s">
        <v>60</v>
      </c>
      <c r="B33" s="28" t="s">
        <v>137</v>
      </c>
      <c r="C33" s="10" t="s">
        <v>97</v>
      </c>
      <c r="D33" s="6" t="s">
        <v>21</v>
      </c>
      <c r="E33" s="26" t="s">
        <v>93</v>
      </c>
      <c r="F33" s="6" t="s">
        <v>23</v>
      </c>
      <c r="G33" s="4">
        <f t="shared" si="1"/>
        <v>2236.5</v>
      </c>
      <c r="H33" s="4">
        <f>2152.2-152.2</f>
        <v>1999.9999999999998</v>
      </c>
      <c r="I33" s="4">
        <v>0</v>
      </c>
      <c r="J33" s="4">
        <v>236.5</v>
      </c>
      <c r="K33" s="4">
        <v>0</v>
      </c>
      <c r="L33" s="3"/>
      <c r="M33" s="3"/>
      <c r="N33" s="3"/>
      <c r="O33" s="2"/>
    </row>
    <row r="34" spans="1:15" ht="48" customHeight="1">
      <c r="A34" s="18" t="s">
        <v>40</v>
      </c>
      <c r="B34" s="6" t="s">
        <v>1</v>
      </c>
      <c r="C34" s="10" t="s">
        <v>96</v>
      </c>
      <c r="D34" s="10"/>
      <c r="E34" s="10"/>
      <c r="F34" s="10"/>
      <c r="G34" s="4">
        <f>SUM(H34:K34)</f>
        <v>0</v>
      </c>
      <c r="H34" s="4">
        <f>H35</f>
        <v>0</v>
      </c>
      <c r="I34" s="4">
        <f>I35</f>
        <v>0</v>
      </c>
      <c r="J34" s="4">
        <f>J35</f>
        <v>0</v>
      </c>
      <c r="K34" s="4">
        <f>K35</f>
        <v>0</v>
      </c>
      <c r="L34" s="2"/>
      <c r="M34" s="2"/>
      <c r="N34" s="2"/>
      <c r="O34" s="2"/>
    </row>
    <row r="35" spans="1:11" ht="218.25" customHeight="1">
      <c r="A35" s="18" t="s">
        <v>61</v>
      </c>
      <c r="B35" s="10" t="s">
        <v>110</v>
      </c>
      <c r="C35" s="10" t="s">
        <v>98</v>
      </c>
      <c r="D35" s="10" t="s">
        <v>111</v>
      </c>
      <c r="E35" s="10" t="s">
        <v>30</v>
      </c>
      <c r="F35" s="10" t="s">
        <v>112</v>
      </c>
      <c r="G35" s="4">
        <f t="shared" si="1"/>
        <v>0</v>
      </c>
      <c r="H35" s="4">
        <v>0</v>
      </c>
      <c r="I35" s="4">
        <v>0</v>
      </c>
      <c r="J35" s="4">
        <v>0</v>
      </c>
      <c r="K35" s="4">
        <v>0</v>
      </c>
    </row>
    <row r="36" spans="1:11" ht="111" customHeight="1">
      <c r="A36" s="18" t="s">
        <v>41</v>
      </c>
      <c r="B36" s="19" t="s">
        <v>76</v>
      </c>
      <c r="C36" s="1" t="s">
        <v>99</v>
      </c>
      <c r="D36" s="10"/>
      <c r="E36" s="10"/>
      <c r="F36" s="10"/>
      <c r="G36" s="4">
        <f t="shared" si="1"/>
        <v>0</v>
      </c>
      <c r="H36" s="4">
        <f>SUM(H37:H38)</f>
        <v>0</v>
      </c>
      <c r="I36" s="4">
        <f>SUM(I37:I38)</f>
        <v>0</v>
      </c>
      <c r="J36" s="4">
        <f>SUM(J37:J38)</f>
        <v>0</v>
      </c>
      <c r="K36" s="4">
        <f>SUM(K37:K38)</f>
        <v>0</v>
      </c>
    </row>
    <row r="37" spans="1:11" ht="110.25" customHeight="1">
      <c r="A37" s="18" t="s">
        <v>62</v>
      </c>
      <c r="B37" s="10" t="s">
        <v>84</v>
      </c>
      <c r="C37" s="1" t="s">
        <v>100</v>
      </c>
      <c r="D37" s="10" t="s">
        <v>85</v>
      </c>
      <c r="E37" s="10" t="s">
        <v>29</v>
      </c>
      <c r="F37" s="10" t="s">
        <v>27</v>
      </c>
      <c r="G37" s="4">
        <f t="shared" si="1"/>
        <v>0</v>
      </c>
      <c r="H37" s="4">
        <v>0</v>
      </c>
      <c r="I37" s="4">
        <v>0</v>
      </c>
      <c r="J37" s="4">
        <v>0</v>
      </c>
      <c r="K37" s="4">
        <v>0</v>
      </c>
    </row>
    <row r="38" spans="1:11" ht="112.5" customHeight="1">
      <c r="A38" s="18" t="s">
        <v>63</v>
      </c>
      <c r="B38" s="10" t="s">
        <v>13</v>
      </c>
      <c r="C38" s="1" t="s">
        <v>100</v>
      </c>
      <c r="D38" s="10" t="s">
        <v>31</v>
      </c>
      <c r="E38" s="10" t="s">
        <v>28</v>
      </c>
      <c r="F38" s="11" t="s">
        <v>116</v>
      </c>
      <c r="G38" s="4">
        <f t="shared" si="1"/>
        <v>0</v>
      </c>
      <c r="H38" s="4">
        <v>0</v>
      </c>
      <c r="I38" s="4">
        <v>0</v>
      </c>
      <c r="J38" s="4">
        <v>0</v>
      </c>
      <c r="K38" s="4">
        <v>0</v>
      </c>
    </row>
    <row r="39" spans="1:11" ht="64.5" customHeight="1">
      <c r="A39" s="20" t="s">
        <v>6</v>
      </c>
      <c r="B39" s="10" t="s">
        <v>42</v>
      </c>
      <c r="C39" s="10" t="s">
        <v>101</v>
      </c>
      <c r="D39" s="10"/>
      <c r="E39" s="10"/>
      <c r="F39" s="11"/>
      <c r="G39" s="25">
        <f>+G40+G44</f>
        <v>0</v>
      </c>
      <c r="H39" s="25">
        <f>+H40+H44</f>
        <v>0</v>
      </c>
      <c r="I39" s="25">
        <f>+I40+I44</f>
        <v>0</v>
      </c>
      <c r="J39" s="25">
        <f>+J40+J44</f>
        <v>0</v>
      </c>
      <c r="K39" s="25">
        <f>+K40+K44</f>
        <v>0</v>
      </c>
    </row>
    <row r="40" spans="1:11" ht="64.5" customHeight="1">
      <c r="A40" s="20" t="s">
        <v>12</v>
      </c>
      <c r="B40" s="7" t="s">
        <v>75</v>
      </c>
      <c r="C40" s="10" t="s">
        <v>101</v>
      </c>
      <c r="D40" s="10"/>
      <c r="E40" s="10"/>
      <c r="F40" s="11"/>
      <c r="G40" s="25">
        <f>G41+G42+G43</f>
        <v>0</v>
      </c>
      <c r="H40" s="25">
        <f>H41+H42+H43</f>
        <v>0</v>
      </c>
      <c r="I40" s="25">
        <f>I41+I42+I43</f>
        <v>0</v>
      </c>
      <c r="J40" s="25">
        <f>J41+J42+J43</f>
        <v>0</v>
      </c>
      <c r="K40" s="25">
        <f>K41+K42+K43</f>
        <v>0</v>
      </c>
    </row>
    <row r="41" spans="1:11" ht="63" customHeight="1">
      <c r="A41" s="44" t="s">
        <v>65</v>
      </c>
      <c r="B41" s="47" t="s">
        <v>78</v>
      </c>
      <c r="C41" s="49" t="s">
        <v>101</v>
      </c>
      <c r="D41" s="7" t="s">
        <v>88</v>
      </c>
      <c r="E41" s="17" t="s">
        <v>80</v>
      </c>
      <c r="F41" s="21" t="s">
        <v>113</v>
      </c>
      <c r="G41" s="25">
        <f>+H41+I41+J41+K41</f>
        <v>0</v>
      </c>
      <c r="H41" s="25">
        <v>0</v>
      </c>
      <c r="I41" s="25">
        <v>0</v>
      </c>
      <c r="J41" s="25">
        <v>0</v>
      </c>
      <c r="K41" s="25">
        <v>0</v>
      </c>
    </row>
    <row r="42" spans="1:11" ht="48.75" customHeight="1">
      <c r="A42" s="45"/>
      <c r="B42" s="48"/>
      <c r="C42" s="50"/>
      <c r="D42" s="7" t="s">
        <v>89</v>
      </c>
      <c r="E42" s="17" t="s">
        <v>81</v>
      </c>
      <c r="F42" s="7" t="s">
        <v>114</v>
      </c>
      <c r="G42" s="25">
        <f>+H42+I42+J42+K42</f>
        <v>0</v>
      </c>
      <c r="H42" s="25">
        <v>0</v>
      </c>
      <c r="I42" s="25">
        <v>0</v>
      </c>
      <c r="J42" s="25">
        <v>0</v>
      </c>
      <c r="K42" s="25">
        <v>0</v>
      </c>
    </row>
    <row r="43" spans="1:11" ht="92.25" customHeight="1">
      <c r="A43" s="27" t="s">
        <v>66</v>
      </c>
      <c r="B43" s="17" t="s">
        <v>73</v>
      </c>
      <c r="C43" s="10" t="s">
        <v>101</v>
      </c>
      <c r="D43" s="21" t="s">
        <v>87</v>
      </c>
      <c r="E43" s="17" t="s">
        <v>69</v>
      </c>
      <c r="F43" s="7" t="s">
        <v>115</v>
      </c>
      <c r="G43" s="25">
        <f>+H43+I43+J43+K43</f>
        <v>0</v>
      </c>
      <c r="H43" s="25">
        <v>0</v>
      </c>
      <c r="I43" s="25">
        <v>0</v>
      </c>
      <c r="J43" s="25">
        <v>0</v>
      </c>
      <c r="K43" s="25">
        <v>0</v>
      </c>
    </row>
    <row r="44" spans="1:11" ht="63" customHeight="1">
      <c r="A44" s="22" t="s">
        <v>34</v>
      </c>
      <c r="B44" s="7" t="s">
        <v>74</v>
      </c>
      <c r="C44" s="10" t="s">
        <v>101</v>
      </c>
      <c r="D44" s="21"/>
      <c r="E44" s="17"/>
      <c r="F44" s="7"/>
      <c r="G44" s="25">
        <f>G45+G46</f>
        <v>0</v>
      </c>
      <c r="H44" s="25">
        <f>H45+H46</f>
        <v>0</v>
      </c>
      <c r="I44" s="25">
        <f>I45+I46</f>
        <v>0</v>
      </c>
      <c r="J44" s="25">
        <f>J45+J46</f>
        <v>0</v>
      </c>
      <c r="K44" s="25">
        <f>K45+K46</f>
        <v>0</v>
      </c>
    </row>
    <row r="45" spans="1:11" ht="93.75" customHeight="1">
      <c r="A45" s="20" t="s">
        <v>67</v>
      </c>
      <c r="B45" s="17" t="s">
        <v>71</v>
      </c>
      <c r="C45" s="10" t="s">
        <v>101</v>
      </c>
      <c r="D45" s="7" t="s">
        <v>82</v>
      </c>
      <c r="E45" s="7" t="s">
        <v>83</v>
      </c>
      <c r="F45" s="7" t="s">
        <v>114</v>
      </c>
      <c r="G45" s="25">
        <f>+H45+I45+J45+K45</f>
        <v>0</v>
      </c>
      <c r="H45" s="25">
        <v>0</v>
      </c>
      <c r="I45" s="25">
        <v>0</v>
      </c>
      <c r="J45" s="25">
        <v>0</v>
      </c>
      <c r="K45" s="25">
        <v>0</v>
      </c>
    </row>
    <row r="46" spans="1:11" ht="110.25" customHeight="1">
      <c r="A46" s="23" t="s">
        <v>68</v>
      </c>
      <c r="B46" s="17" t="s">
        <v>72</v>
      </c>
      <c r="C46" s="10" t="s">
        <v>101</v>
      </c>
      <c r="D46" s="7" t="s">
        <v>86</v>
      </c>
      <c r="E46" s="17" t="s">
        <v>70</v>
      </c>
      <c r="F46" s="7" t="s">
        <v>115</v>
      </c>
      <c r="G46" s="25">
        <f>+H46+I46+J46+K46</f>
        <v>0</v>
      </c>
      <c r="H46" s="25">
        <v>0</v>
      </c>
      <c r="I46" s="25">
        <v>0</v>
      </c>
      <c r="J46" s="25">
        <v>0</v>
      </c>
      <c r="K46" s="25">
        <v>0</v>
      </c>
    </row>
    <row r="47" spans="1:12" ht="27.75" customHeight="1">
      <c r="A47" s="23" t="s">
        <v>64</v>
      </c>
      <c r="B47" s="10" t="s">
        <v>91</v>
      </c>
      <c r="C47" s="10"/>
      <c r="D47" s="10"/>
      <c r="E47" s="10"/>
      <c r="F47" s="10"/>
      <c r="G47" s="4">
        <f>SUM(H47:K47)</f>
        <v>6036.5</v>
      </c>
      <c r="H47" s="4">
        <f>H18+H26+H39</f>
        <v>3800</v>
      </c>
      <c r="I47" s="4">
        <f>I18+I26+I39</f>
        <v>0</v>
      </c>
      <c r="J47" s="4">
        <f>J18+J26+J39</f>
        <v>236.5</v>
      </c>
      <c r="K47" s="4">
        <f>K18+K26+K39</f>
        <v>2000</v>
      </c>
      <c r="L47" s="29" t="s">
        <v>119</v>
      </c>
    </row>
    <row r="48" spans="1:15" ht="54" customHeight="1">
      <c r="A48" s="12"/>
      <c r="B48" s="46" t="s">
        <v>92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</row>
    <row r="49" spans="1:15" ht="21" customHeight="1">
      <c r="A49" s="12"/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</row>
    <row r="50" spans="1:15" ht="22.5" customHeight="1">
      <c r="A50" s="12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</row>
    <row r="51" spans="1:6" s="34" customFormat="1" ht="15" customHeight="1">
      <c r="A51" s="33"/>
      <c r="B51" s="46"/>
      <c r="C51" s="46"/>
      <c r="D51" s="46"/>
      <c r="E51" s="46"/>
      <c r="F51" s="46"/>
    </row>
  </sheetData>
  <sheetProtection/>
  <mergeCells count="26">
    <mergeCell ref="F1:L1"/>
    <mergeCell ref="F2:L2"/>
    <mergeCell ref="B48:O48"/>
    <mergeCell ref="B49:O49"/>
    <mergeCell ref="B50:O50"/>
    <mergeCell ref="G15:K15"/>
    <mergeCell ref="A12:K12"/>
    <mergeCell ref="A13:K13"/>
    <mergeCell ref="B15:B16"/>
    <mergeCell ref="C15:C16"/>
    <mergeCell ref="D15:D16"/>
    <mergeCell ref="E15:E16"/>
    <mergeCell ref="F15:F16"/>
    <mergeCell ref="E51:F51"/>
    <mergeCell ref="B51:D51"/>
    <mergeCell ref="A41:A42"/>
    <mergeCell ref="B41:B42"/>
    <mergeCell ref="C41:C42"/>
    <mergeCell ref="A15:A16"/>
    <mergeCell ref="F3:G3"/>
    <mergeCell ref="F11:I11"/>
    <mergeCell ref="A5:K5"/>
    <mergeCell ref="A6:K6"/>
    <mergeCell ref="A8:K8"/>
    <mergeCell ref="F9:L9"/>
    <mergeCell ref="F10:L10"/>
  </mergeCell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2014-08-20T14:49:37Z</dcterms:modified>
  <cp:category/>
  <cp:version/>
  <cp:contentType/>
  <cp:contentStatus/>
</cp:coreProperties>
</file>