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таблица 9" sheetId="5" r:id="rId1"/>
  </sheets>
  <definedNames>
    <definedName name="_xlnm.Print_Titles" localSheetId="0">'таблица 9'!$13:$13</definedName>
    <definedName name="_xlnm.Print_Area" localSheetId="0">'таблица 9'!$A$1:$L$34</definedName>
  </definedNames>
  <calcPr calcId="145621"/>
</workbook>
</file>

<file path=xl/calcChain.xml><?xml version="1.0" encoding="utf-8"?>
<calcChain xmlns="http://schemas.openxmlformats.org/spreadsheetml/2006/main">
  <c r="I30" i="5" l="1"/>
  <c r="H15" i="5" l="1"/>
  <c r="I15" i="5"/>
  <c r="G16" i="5"/>
  <c r="G19" i="5"/>
  <c r="G20" i="5"/>
  <c r="G15" i="5" l="1"/>
  <c r="H14" i="5"/>
  <c r="J22" i="5" l="1"/>
  <c r="J15" i="5" s="1"/>
  <c r="J14" i="5" s="1"/>
  <c r="G22" i="5"/>
  <c r="G28" i="5" l="1"/>
  <c r="J25" i="5" l="1"/>
  <c r="J26" i="5" s="1"/>
  <c r="G17" i="5" l="1"/>
  <c r="J30" i="5" l="1"/>
  <c r="I25" i="5" l="1"/>
  <c r="I26" i="5" s="1"/>
  <c r="H25" i="5"/>
  <c r="G27" i="5"/>
  <c r="G26" i="5" s="1"/>
  <c r="H26" i="5" l="1"/>
  <c r="H30" i="5"/>
  <c r="G25" i="5"/>
  <c r="I14" i="5" l="1"/>
  <c r="G14" i="5" s="1"/>
  <c r="G30" i="5" s="1"/>
  <c r="K28" i="5"/>
  <c r="K25" i="5" l="1"/>
  <c r="K30" i="5" l="1"/>
</calcChain>
</file>

<file path=xl/sharedStrings.xml><?xml version="1.0" encoding="utf-8"?>
<sst xmlns="http://schemas.openxmlformats.org/spreadsheetml/2006/main" count="105" uniqueCount="78">
  <si>
    <t>1.</t>
  </si>
  <si>
    <t>2.</t>
  </si>
  <si>
    <t>1.1.</t>
  </si>
  <si>
    <t>2.1.</t>
  </si>
  <si>
    <t>2014 год</t>
  </si>
  <si>
    <t>областной бюджет</t>
  </si>
  <si>
    <t>внебюджетные источники</t>
  </si>
  <si>
    <t xml:space="preserve">всего </t>
  </si>
  <si>
    <t>бюджет города</t>
  </si>
  <si>
    <t>Объем расходов на 2014 год (тыс. руб.)</t>
  </si>
  <si>
    <t>Срок реализации (дата)</t>
  </si>
  <si>
    <t>Ответственный исполнитель (руководитель/ФИО)</t>
  </si>
  <si>
    <t>1.1.2.</t>
  </si>
  <si>
    <t>1.1.3.</t>
  </si>
  <si>
    <t>1.1.4.</t>
  </si>
  <si>
    <t>Контрольное событие программы</t>
  </si>
  <si>
    <t>1.1.1.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</si>
  <si>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</si>
  <si>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</si>
  <si>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</si>
  <si>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</si>
  <si>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2.1.1.</t>
  </si>
  <si>
    <t>2.1.2.</t>
  </si>
  <si>
    <t>4.</t>
  </si>
  <si>
    <t>1.1.5.</t>
  </si>
  <si>
    <t>№      п/п</t>
  </si>
  <si>
    <t>Итого по программе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</si>
  <si>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</si>
  <si>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</si>
  <si>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ветеранов, инвалидов и семей, имеющих детей инвалидов</t>
  </si>
  <si>
    <t>Приобретение жилых помещений</t>
  </si>
  <si>
    <t>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</si>
  <si>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</si>
  <si>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</si>
  <si>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Переселение граждан из аварийного жилищного фонда                                                                 города</t>
  </si>
  <si>
    <t>Управление в сфере капитального строительства города Новошахтинска</t>
  </si>
  <si>
    <t xml:space="preserve">Начальник отдела жилищной политики Администрации города - Маловичко О.А. 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</si>
  <si>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</si>
  <si>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1.1.6.</t>
  </si>
  <si>
    <t>1.1.7.</t>
  </si>
  <si>
    <t>1.1.7.1.</t>
  </si>
  <si>
    <t>1.1.7.2.</t>
  </si>
  <si>
    <t>Разработка пректно-сметной документации (далее - ПСД) на строительство жилых домов, а так же на строительство, реконструкцию объектов коммунальной инфраструктуры</t>
  </si>
  <si>
    <t>Размещение заказов на разработку проектно-сметной документации</t>
  </si>
  <si>
    <t>Размещение заказа на разработку проектно-сметной документации</t>
  </si>
  <si>
    <t>Получение положительного заключения государственной экспертизы проектно-сметной документации</t>
  </si>
  <si>
    <t>Разработка ПСД по объекту: "Строительство канализационного коллектора для жилых домов квартала ул. Энгельса в г. Новошахтинске Ростовской обл."</t>
  </si>
  <si>
    <t>Разработка ПСД по объекту: "Строительство канализационной сети по объекту: "Строительство малоэтажных и индивидуальных жилых домов по улицам: Привольной, Библиотечной, Тверской, 1-й Тупик, Станционной и пер. Водному"</t>
  </si>
  <si>
    <t>Улучшение жилищных условий граждан, проживающих в ветхом и аварийном жилье</t>
  </si>
  <si>
    <t>Выдача свидетельств о праве на получение социальной выплаты на приобретение (строительство) жилья</t>
  </si>
  <si>
    <t>Приобретение(строительство) участниками подпрограммы жилых помещений</t>
  </si>
  <si>
    <t>Размещение заказов на приобретение жилых помещений в муниципальную собственность</t>
  </si>
  <si>
    <t>Заключение договоров найма специализированного жилищного фонда</t>
  </si>
  <si>
    <t>Заключение догоров социального найма</t>
  </si>
  <si>
    <t>Заключение договоров социального найма</t>
  </si>
  <si>
    <t>Постановление о пофамильном распределении средств</t>
  </si>
  <si>
    <t>Выдача государственного жилищного сертификата</t>
  </si>
  <si>
    <t>Директор МКУ г. Новошахтинска "УКС" - Бочаров С.М.</t>
  </si>
  <si>
    <t>Договор о предоставлении социальной выплаты</t>
  </si>
  <si>
    <t>Приобретение(строительство)  жилых помещений</t>
  </si>
  <si>
    <t>Заключение договоров социального найма, договоров мены</t>
  </si>
  <si>
    <t>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</si>
  <si>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</si>
  <si>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Договоры купли-продажи (участия в долевом строительстве) жилых помещений, заключение соглашений о выплате выкупной стоимости</t>
  </si>
  <si>
    <t>Управляющий делами Администрации города                                                                                                                  Ю.А. Лубенцов</t>
  </si>
  <si>
    <t>Обеспечение жильем молодых семей</t>
  </si>
  <si>
    <t>Включение граждан в сводный список граждан, подлежащих обеспечению жилыми помещениями</t>
  </si>
  <si>
    <t>Начальник отдела жилищной политики Администрации города - Маловичко О.А., директор МКУ "УЖКХ" - Сикач Л.В.</t>
  </si>
  <si>
    <t>реализации  муниципальной программы города Новошахтинска «Развитие жилищного строительства и обеспечение доступным и комфортным жильем жителей» на 2014 год</t>
  </si>
  <si>
    <t xml:space="preserve">
"Приложение №1 "к распоряжению Администрации города" от 14.10.2013 №270
План
реализации муниципальной программы города Новошахтинска «Развитие экономики» на 2014 год </t>
  </si>
  <si>
    <t xml:space="preserve">к распоряжению
Администрации города
от 29.11.2013 № 299
</t>
  </si>
  <si>
    <t xml:space="preserve">Начальник отдела жилищной политики Администрации города -  Маловичко О.А. </t>
  </si>
  <si>
    <t>«Приложение № 1</t>
  </si>
  <si>
    <t>Приложение № 1 к распоряжению Администрации города от 29.11.2013 № 299 изложить в следующей редакции:</t>
  </si>
  <si>
    <t>Приложение № 1</t>
  </si>
  <si>
    <t>».</t>
  </si>
  <si>
    <t>Директор МКУ "УЖКХ" -             Сикач Л.В.</t>
  </si>
  <si>
    <t xml:space="preserve">к распоряжению
Администрации города
от 11.07.2014 № 151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</si>
</sst>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70" zoomScaleNormal="77" zoomScaleSheetLayoutView="70" workbookViewId="0">
      <selection activeCell="H2" sqref="H2:L2"/>
    </sheetView>
  </sheetViews>
  <sheetFormatPr defaultColWidth="9.140625" defaultRowHeight="15" x14ac:dyDescent="0.25"/>
  <cols>
    <col min="1" max="1" width="10.5703125" style="4" customWidth="1"/>
    <col min="2" max="2" width="48.7109375" style="4" customWidth="1"/>
    <col min="3" max="3" width="34.5703125" style="4" customWidth="1"/>
    <col min="4" max="4" width="36.7109375" style="4" customWidth="1"/>
    <col min="5" max="5" width="32.7109375" style="4" customWidth="1"/>
    <col min="6" max="6" width="18.5703125" style="4" customWidth="1"/>
    <col min="7" max="7" width="16.28515625" style="4" customWidth="1"/>
    <col min="8" max="8" width="12.7109375" style="4" customWidth="1"/>
    <col min="9" max="9" width="11.85546875" style="4" customWidth="1"/>
    <col min="10" max="10" width="12.7109375" style="4" customWidth="1"/>
    <col min="11" max="11" width="9" style="4" customWidth="1"/>
    <col min="12" max="12" width="10.140625" style="4" bestFit="1" customWidth="1"/>
    <col min="13" max="16384" width="9.140625" style="4"/>
  </cols>
  <sheetData>
    <row r="1" spans="1:12" ht="25.5" x14ac:dyDescent="0.25">
      <c r="H1" s="27" t="s">
        <v>74</v>
      </c>
      <c r="I1" s="27"/>
      <c r="J1" s="27"/>
      <c r="K1" s="27"/>
      <c r="L1" s="27"/>
    </row>
    <row r="2" spans="1:12" ht="77.25" customHeight="1" x14ac:dyDescent="0.25">
      <c r="H2" s="27" t="s">
        <v>77</v>
      </c>
      <c r="I2" s="27"/>
      <c r="J2" s="27"/>
      <c r="K2" s="27"/>
      <c r="L2" s="27"/>
    </row>
    <row r="3" spans="1:12" hidden="1" x14ac:dyDescent="0.25"/>
    <row r="4" spans="1:12" hidden="1" x14ac:dyDescent="0.25"/>
    <row r="5" spans="1:12" ht="25.5" x14ac:dyDescent="0.25">
      <c r="A5" s="27" t="s">
        <v>73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2" ht="24.75" customHeight="1" x14ac:dyDescent="0.25">
      <c r="H6" s="27" t="s">
        <v>72</v>
      </c>
      <c r="I6" s="27"/>
      <c r="J6" s="27"/>
      <c r="K6" s="27"/>
      <c r="L6" s="27"/>
    </row>
    <row r="7" spans="1:12" ht="77.25" customHeight="1" x14ac:dyDescent="0.25">
      <c r="H7" s="27" t="s">
        <v>70</v>
      </c>
      <c r="I7" s="27"/>
      <c r="J7" s="27"/>
      <c r="K7" s="27"/>
      <c r="L7" s="27"/>
    </row>
    <row r="8" spans="1:12" ht="25.5" x14ac:dyDescent="0.2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2" ht="51.75" customHeight="1" x14ac:dyDescent="0.25">
      <c r="A9" s="29" t="s">
        <v>68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ht="10.5" customHeight="1" x14ac:dyDescent="0.25"/>
    <row r="11" spans="1:12" x14ac:dyDescent="0.25">
      <c r="A11" s="30" t="s">
        <v>25</v>
      </c>
      <c r="B11" s="30" t="s">
        <v>19</v>
      </c>
      <c r="C11" s="30" t="s">
        <v>11</v>
      </c>
      <c r="D11" s="30" t="s">
        <v>15</v>
      </c>
      <c r="E11" s="30" t="s">
        <v>20</v>
      </c>
      <c r="F11" s="30" t="s">
        <v>10</v>
      </c>
      <c r="G11" s="28" t="s">
        <v>9</v>
      </c>
      <c r="H11" s="28"/>
      <c r="I11" s="28"/>
      <c r="J11" s="28"/>
      <c r="K11" s="28"/>
    </row>
    <row r="12" spans="1:12" ht="90.75" customHeight="1" x14ac:dyDescent="0.25">
      <c r="A12" s="31"/>
      <c r="B12" s="31"/>
      <c r="C12" s="31"/>
      <c r="D12" s="31"/>
      <c r="E12" s="31"/>
      <c r="F12" s="31"/>
      <c r="G12" s="10" t="s">
        <v>7</v>
      </c>
      <c r="H12" s="10" t="s">
        <v>5</v>
      </c>
      <c r="I12" s="10" t="s">
        <v>17</v>
      </c>
      <c r="J12" s="10" t="s">
        <v>8</v>
      </c>
      <c r="K12" s="10" t="s">
        <v>6</v>
      </c>
      <c r="L12" s="8"/>
    </row>
    <row r="13" spans="1:12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2">
        <v>8</v>
      </c>
      <c r="I13" s="12">
        <v>9</v>
      </c>
      <c r="J13" s="12">
        <v>10</v>
      </c>
      <c r="K13" s="9">
        <v>11</v>
      </c>
    </row>
    <row r="14" spans="1:12" ht="108" customHeight="1" x14ac:dyDescent="0.25">
      <c r="A14" s="22" t="s">
        <v>0</v>
      </c>
      <c r="B14" s="23" t="s">
        <v>27</v>
      </c>
      <c r="C14" s="17" t="s">
        <v>71</v>
      </c>
      <c r="D14" s="18"/>
      <c r="E14" s="18"/>
      <c r="F14" s="18"/>
      <c r="G14" s="13">
        <f>SUM(H14:K14)</f>
        <v>49637.599999999999</v>
      </c>
      <c r="H14" s="13">
        <f>SUM(H16:H22)</f>
        <v>41349.4</v>
      </c>
      <c r="I14" s="13">
        <f t="shared" ref="I14" si="0">SUM(I16:I22)</f>
        <v>4758.1000000000004</v>
      </c>
      <c r="J14" s="13">
        <f>SUM(J15,)</f>
        <v>3530.1</v>
      </c>
      <c r="K14" s="13">
        <v>0</v>
      </c>
      <c r="L14" s="6"/>
    </row>
    <row r="15" spans="1:12" ht="65.25" customHeight="1" x14ac:dyDescent="0.25">
      <c r="A15" s="22" t="s">
        <v>2</v>
      </c>
      <c r="B15" s="18" t="s">
        <v>37</v>
      </c>
      <c r="C15" s="17" t="s">
        <v>36</v>
      </c>
      <c r="D15" s="18"/>
      <c r="E15" s="18"/>
      <c r="F15" s="18"/>
      <c r="G15" s="13">
        <f>SUM(G16:G22)</f>
        <v>49637.600000000006</v>
      </c>
      <c r="H15" s="13">
        <f>SUM(H16:H22)</f>
        <v>41349.4</v>
      </c>
      <c r="I15" s="13">
        <f>SUM(I16:I22)</f>
        <v>4758.1000000000004</v>
      </c>
      <c r="J15" s="13">
        <f>SUM(J16:J22)</f>
        <v>3530.1</v>
      </c>
      <c r="K15" s="13">
        <v>0</v>
      </c>
    </row>
    <row r="16" spans="1:12" ht="66.75" customHeight="1" x14ac:dyDescent="0.25">
      <c r="A16" s="22" t="s">
        <v>16</v>
      </c>
      <c r="B16" s="19" t="s">
        <v>65</v>
      </c>
      <c r="C16" s="17" t="s">
        <v>36</v>
      </c>
      <c r="D16" s="18" t="s">
        <v>49</v>
      </c>
      <c r="E16" s="18" t="s">
        <v>50</v>
      </c>
      <c r="F16" s="18" t="s">
        <v>4</v>
      </c>
      <c r="G16" s="13">
        <f>SUM(H16:K16)</f>
        <v>8381.2999999999993</v>
      </c>
      <c r="H16" s="13">
        <v>6699.4</v>
      </c>
      <c r="I16" s="13">
        <v>1001.8</v>
      </c>
      <c r="J16" s="13">
        <v>680.1</v>
      </c>
      <c r="K16" s="13">
        <v>0</v>
      </c>
    </row>
    <row r="17" spans="1:15" ht="66" customHeight="1" x14ac:dyDescent="0.25">
      <c r="A17" s="22" t="s">
        <v>12</v>
      </c>
      <c r="B17" s="19" t="s">
        <v>28</v>
      </c>
      <c r="C17" s="17" t="s">
        <v>36</v>
      </c>
      <c r="D17" s="18" t="s">
        <v>51</v>
      </c>
      <c r="E17" s="18" t="s">
        <v>52</v>
      </c>
      <c r="F17" s="18" t="s">
        <v>4</v>
      </c>
      <c r="G17" s="13">
        <f>SUM(H17:K17)</f>
        <v>34650</v>
      </c>
      <c r="H17" s="13">
        <v>34650</v>
      </c>
      <c r="I17" s="13">
        <v>0</v>
      </c>
      <c r="J17" s="13">
        <v>0</v>
      </c>
      <c r="K17" s="13">
        <v>0</v>
      </c>
    </row>
    <row r="18" spans="1:15" ht="77.25" customHeight="1" x14ac:dyDescent="0.25">
      <c r="A18" s="20" t="s">
        <v>13</v>
      </c>
      <c r="B18" s="19" t="s">
        <v>61</v>
      </c>
      <c r="C18" s="17" t="s">
        <v>36</v>
      </c>
      <c r="D18" s="18" t="s">
        <v>51</v>
      </c>
      <c r="E18" s="18" t="s">
        <v>53</v>
      </c>
      <c r="F18" s="18" t="s">
        <v>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5" ht="77.25" customHeight="1" x14ac:dyDescent="0.25">
      <c r="A19" s="20" t="s">
        <v>14</v>
      </c>
      <c r="B19" s="19" t="s">
        <v>62</v>
      </c>
      <c r="C19" s="17" t="s">
        <v>36</v>
      </c>
      <c r="D19" s="18" t="s">
        <v>51</v>
      </c>
      <c r="E19" s="18" t="s">
        <v>54</v>
      </c>
      <c r="F19" s="18" t="s">
        <v>4</v>
      </c>
      <c r="G19" s="13">
        <f>SUM(H18:K18)</f>
        <v>0</v>
      </c>
      <c r="H19" s="13">
        <v>0</v>
      </c>
      <c r="I19" s="13">
        <v>0</v>
      </c>
      <c r="J19" s="13">
        <v>0</v>
      </c>
      <c r="K19" s="13">
        <v>0</v>
      </c>
    </row>
    <row r="20" spans="1:15" ht="61.5" customHeight="1" x14ac:dyDescent="0.25">
      <c r="A20" s="20" t="s">
        <v>24</v>
      </c>
      <c r="B20" s="19" t="s">
        <v>29</v>
      </c>
      <c r="C20" s="17" t="s">
        <v>36</v>
      </c>
      <c r="D20" s="18" t="s">
        <v>55</v>
      </c>
      <c r="E20" s="18" t="s">
        <v>30</v>
      </c>
      <c r="F20" s="18" t="s">
        <v>4</v>
      </c>
      <c r="G20" s="13">
        <f>SUM(I20:K20)</f>
        <v>3756.3</v>
      </c>
      <c r="H20" s="24">
        <v>0</v>
      </c>
      <c r="I20" s="13">
        <v>3756.3</v>
      </c>
      <c r="J20" s="13">
        <v>0</v>
      </c>
      <c r="K20" s="13">
        <v>0</v>
      </c>
    </row>
    <row r="21" spans="1:15" ht="85.5" customHeight="1" x14ac:dyDescent="0.25">
      <c r="A21" s="20" t="s">
        <v>38</v>
      </c>
      <c r="B21" s="18" t="s">
        <v>31</v>
      </c>
      <c r="C21" s="17" t="s">
        <v>36</v>
      </c>
      <c r="D21" s="18" t="s">
        <v>66</v>
      </c>
      <c r="E21" s="18" t="s">
        <v>56</v>
      </c>
      <c r="F21" s="18" t="s">
        <v>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5" ht="79.5" customHeight="1" x14ac:dyDescent="0.25">
      <c r="A22" s="20" t="s">
        <v>39</v>
      </c>
      <c r="B22" s="19" t="s">
        <v>42</v>
      </c>
      <c r="C22" s="17" t="s">
        <v>57</v>
      </c>
      <c r="D22" s="18" t="s">
        <v>43</v>
      </c>
      <c r="E22" s="18" t="s">
        <v>45</v>
      </c>
      <c r="F22" s="18" t="s">
        <v>4</v>
      </c>
      <c r="G22" s="13">
        <f>SUM(G23:G24)</f>
        <v>2850</v>
      </c>
      <c r="H22" s="13">
        <v>0</v>
      </c>
      <c r="I22" s="13">
        <v>0</v>
      </c>
      <c r="J22" s="13">
        <f>SUM(J23:J24)</f>
        <v>2850</v>
      </c>
      <c r="K22" s="13">
        <v>0</v>
      </c>
    </row>
    <row r="23" spans="1:15" ht="79.5" customHeight="1" x14ac:dyDescent="0.25">
      <c r="A23" s="20" t="s">
        <v>40</v>
      </c>
      <c r="B23" s="19" t="s">
        <v>46</v>
      </c>
      <c r="C23" s="17" t="s">
        <v>57</v>
      </c>
      <c r="D23" s="18" t="s">
        <v>44</v>
      </c>
      <c r="E23" s="18" t="s">
        <v>45</v>
      </c>
      <c r="F23" s="18" t="s">
        <v>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5" ht="98.25" customHeight="1" x14ac:dyDescent="0.25">
      <c r="A24" s="20" t="s">
        <v>41</v>
      </c>
      <c r="B24" s="19" t="s">
        <v>47</v>
      </c>
      <c r="C24" s="17" t="s">
        <v>57</v>
      </c>
      <c r="D24" s="18" t="s">
        <v>44</v>
      </c>
      <c r="E24" s="18" t="s">
        <v>45</v>
      </c>
      <c r="F24" s="18" t="s">
        <v>4</v>
      </c>
      <c r="G24" s="13">
        <v>2850</v>
      </c>
      <c r="H24" s="15">
        <v>0</v>
      </c>
      <c r="I24" s="13">
        <v>0</v>
      </c>
      <c r="J24" s="13">
        <v>2850</v>
      </c>
      <c r="K24" s="13">
        <v>0</v>
      </c>
    </row>
    <row r="25" spans="1:15" ht="123.75" customHeight="1" x14ac:dyDescent="0.25">
      <c r="A25" s="16" t="s">
        <v>1</v>
      </c>
      <c r="B25" s="19" t="s">
        <v>32</v>
      </c>
      <c r="C25" s="17" t="s">
        <v>67</v>
      </c>
      <c r="D25" s="18"/>
      <c r="E25" s="18"/>
      <c r="F25" s="18"/>
      <c r="G25" s="13">
        <f>SUM(H25:K25)</f>
        <v>993589.49999999988</v>
      </c>
      <c r="H25" s="13">
        <f>SUM(H27:H28)</f>
        <v>110801.7</v>
      </c>
      <c r="I25" s="13">
        <f>SUM(I27:I28)</f>
        <v>870613.1</v>
      </c>
      <c r="J25" s="13">
        <f>SUM(J27:J28)</f>
        <v>12174.7</v>
      </c>
      <c r="K25" s="13">
        <f>SUM(K27:K28)</f>
        <v>0</v>
      </c>
    </row>
    <row r="26" spans="1:15" ht="92.25" customHeight="1" x14ac:dyDescent="0.25">
      <c r="A26" s="16" t="s">
        <v>3</v>
      </c>
      <c r="B26" s="19" t="s">
        <v>48</v>
      </c>
      <c r="C26" s="17" t="s">
        <v>67</v>
      </c>
      <c r="D26" s="18"/>
      <c r="E26" s="18"/>
      <c r="F26" s="18"/>
      <c r="G26" s="13">
        <f>SUM(G27:G28)</f>
        <v>993589.5</v>
      </c>
      <c r="H26" s="13">
        <f>SUM(H25)</f>
        <v>110801.7</v>
      </c>
      <c r="I26" s="13">
        <f>I25</f>
        <v>870613.1</v>
      </c>
      <c r="J26" s="13">
        <f>SUM(J25)</f>
        <v>12174.7</v>
      </c>
      <c r="K26" s="13">
        <v>0</v>
      </c>
    </row>
    <row r="27" spans="1:15" ht="102" customHeight="1" x14ac:dyDescent="0.25">
      <c r="A27" s="16" t="s">
        <v>21</v>
      </c>
      <c r="B27" s="19" t="s">
        <v>33</v>
      </c>
      <c r="C27" s="17" t="s">
        <v>36</v>
      </c>
      <c r="D27" s="18" t="s">
        <v>58</v>
      </c>
      <c r="E27" s="18" t="s">
        <v>59</v>
      </c>
      <c r="F27" s="18" t="s">
        <v>4</v>
      </c>
      <c r="G27" s="13">
        <f>SUM(H27:K27)</f>
        <v>870613.1</v>
      </c>
      <c r="H27" s="13">
        <v>0</v>
      </c>
      <c r="I27" s="13">
        <v>870613.1</v>
      </c>
      <c r="J27" s="13">
        <v>0</v>
      </c>
      <c r="K27" s="13">
        <v>0</v>
      </c>
    </row>
    <row r="28" spans="1:15" ht="90" customHeight="1" x14ac:dyDescent="0.25">
      <c r="A28" s="16" t="s">
        <v>22</v>
      </c>
      <c r="B28" s="19" t="s">
        <v>34</v>
      </c>
      <c r="C28" s="17" t="s">
        <v>76</v>
      </c>
      <c r="D28" s="18" t="s">
        <v>63</v>
      </c>
      <c r="E28" s="18" t="s">
        <v>60</v>
      </c>
      <c r="F28" s="18" t="s">
        <v>4</v>
      </c>
      <c r="G28" s="13">
        <f>SUM(H28:K28)</f>
        <v>122976.4</v>
      </c>
      <c r="H28" s="13">
        <v>110801.7</v>
      </c>
      <c r="I28" s="13">
        <v>0</v>
      </c>
      <c r="J28" s="13">
        <v>12174.7</v>
      </c>
      <c r="K28" s="13">
        <f t="shared" ref="K28" si="1">K29</f>
        <v>0</v>
      </c>
      <c r="L28" s="3"/>
      <c r="M28" s="3"/>
      <c r="N28" s="3"/>
      <c r="O28" s="2"/>
    </row>
    <row r="29" spans="1:15" ht="51.75" customHeight="1" x14ac:dyDescent="0.25">
      <c r="A29" s="16">
        <v>3</v>
      </c>
      <c r="B29" s="21" t="s">
        <v>35</v>
      </c>
      <c r="C29" s="17" t="s">
        <v>57</v>
      </c>
      <c r="D29" s="19"/>
      <c r="E29" s="19"/>
      <c r="F29" s="18" t="s">
        <v>4</v>
      </c>
      <c r="G29" s="13">
        <v>5946.4</v>
      </c>
      <c r="H29" s="13">
        <v>0</v>
      </c>
      <c r="I29" s="13">
        <v>0</v>
      </c>
      <c r="J29" s="13">
        <v>5946.4</v>
      </c>
      <c r="K29" s="13">
        <v>0</v>
      </c>
      <c r="L29" s="3"/>
      <c r="M29" s="3"/>
      <c r="N29" s="3"/>
      <c r="O29" s="2"/>
    </row>
    <row r="30" spans="1:15" x14ac:dyDescent="0.25">
      <c r="A30" s="7" t="s">
        <v>23</v>
      </c>
      <c r="B30" s="11" t="s">
        <v>26</v>
      </c>
      <c r="C30" s="11"/>
      <c r="D30" s="11"/>
      <c r="E30" s="11"/>
      <c r="F30" s="11"/>
      <c r="G30" s="13">
        <f>SUM(G14,G25,G29,)</f>
        <v>1049173.4999999998</v>
      </c>
      <c r="H30" s="13">
        <f>SUM(H14,H25,H29,)</f>
        <v>152151.1</v>
      </c>
      <c r="I30" s="13">
        <f>SUM(I14,I25,I29,)</f>
        <v>875371.2</v>
      </c>
      <c r="J30" s="13">
        <f>SUM(J14,J25,J29,)</f>
        <v>21651.200000000001</v>
      </c>
      <c r="K30" s="13">
        <f>SUM(K14,K25,K29)</f>
        <v>0</v>
      </c>
      <c r="L30" s="4" t="s">
        <v>75</v>
      </c>
    </row>
    <row r="31" spans="1:15" s="1" customFormat="1" ht="59.25" customHeight="1" x14ac:dyDescent="0.35">
      <c r="A31" s="14"/>
      <c r="B31" s="26" t="s">
        <v>64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1" customFormat="1" ht="36" customHeight="1" x14ac:dyDescent="0.35">
      <c r="A32" s="1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" customFormat="1" ht="38.25" customHeight="1" x14ac:dyDescent="0.35">
      <c r="A33" s="1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22.5" customHeight="1" x14ac:dyDescent="0.25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45" spans="1:15" ht="165" x14ac:dyDescent="0.25">
      <c r="B45" s="4" t="s">
        <v>69</v>
      </c>
    </row>
  </sheetData>
  <mergeCells count="18">
    <mergeCell ref="H1:L1"/>
    <mergeCell ref="H2:L2"/>
    <mergeCell ref="A5:K5"/>
    <mergeCell ref="B34:K34"/>
    <mergeCell ref="B31:O31"/>
    <mergeCell ref="B32:O32"/>
    <mergeCell ref="B33:O33"/>
    <mergeCell ref="H6:L6"/>
    <mergeCell ref="H7:L7"/>
    <mergeCell ref="G11:K11"/>
    <mergeCell ref="A8:K8"/>
    <mergeCell ref="A9:K9"/>
    <mergeCell ref="A11:A12"/>
    <mergeCell ref="B11:B12"/>
    <mergeCell ref="C11:C12"/>
    <mergeCell ref="D11:D12"/>
    <mergeCell ref="E11:E12"/>
    <mergeCell ref="F11:F12"/>
  </mergeCells>
  <pageMargins left="0.31496062992125984" right="0.11811023622047245" top="0.35433070866141736" bottom="0.35433070866141736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2014-07-28T07:45:23Z</dcterms:modified>
</cp:coreProperties>
</file>