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9'!$A$1:$Q$66</definedName>
  </definedNames>
  <calcPr fullCalcOnLoad="1"/>
</workbook>
</file>

<file path=xl/sharedStrings.xml><?xml version="1.0" encoding="utf-8"?>
<sst xmlns="http://schemas.openxmlformats.org/spreadsheetml/2006/main" count="308" uniqueCount="224">
  <si>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</si>
  <si>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</si>
  <si>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1.</t>
  </si>
  <si>
    <t>2.</t>
  </si>
  <si>
    <t>3.</t>
  </si>
  <si>
    <t>1.1.</t>
  </si>
  <si>
    <t>1.2.</t>
  </si>
  <si>
    <t>1.3.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</si>
  <si>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</si>
  <si>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</si>
  <si>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</si>
  <si>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</si>
  <si>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</si>
  <si>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>бюджет города</t>
  </si>
  <si>
    <t>Срок реализации (дата)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</si>
  <si>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</si>
  <si>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</si>
  <si>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</si>
  <si>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IV  квартал 2014 года</t>
  </si>
  <si>
    <t>3.2.</t>
  </si>
  <si>
    <t>2.2.</t>
  </si>
  <si>
    <t>2.3.</t>
  </si>
  <si>
    <t>2.4.</t>
  </si>
  <si>
    <t xml:space="preserve">Защита прав потребителей в городе Новошахтинске </t>
  </si>
  <si>
    <t>в течение года</t>
  </si>
  <si>
    <t>федеральный бюджет</t>
  </si>
  <si>
    <t>2.1.1.</t>
  </si>
  <si>
    <t>2.2.1.</t>
  </si>
  <si>
    <t>2.3.1.</t>
  </si>
  <si>
    <t>2.4.1.</t>
  </si>
  <si>
    <t>2.4.2.</t>
  </si>
  <si>
    <t>4.</t>
  </si>
  <si>
    <t>3.1.1.</t>
  </si>
  <si>
    <t>3.2.1.</t>
  </si>
  <si>
    <t>3.2.2.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</si>
  <si>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</si>
  <si>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</si>
  <si>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</si>
  <si>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</si>
  <si>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</si>
  <si>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Проведение конкурсов в сфере предпринимательства</t>
  </si>
  <si>
    <t>Итого по программе</t>
  </si>
  <si>
    <t>I квартал 2014 года</t>
  </si>
  <si>
    <t>Расширение доступа субъектов МСП  к финансовым ресурсам</t>
  </si>
  <si>
    <t>II, IV кварталы 2014 года</t>
  </si>
  <si>
    <t>IV квартал 2014 года</t>
  </si>
  <si>
    <t>II квартал 2014 года</t>
  </si>
  <si>
    <t>II-III кварталы 2014 года</t>
  </si>
  <si>
    <t>по отдельно утвержденному плану</t>
  </si>
  <si>
    <t xml:space="preserve">Отчет 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</si>
  <si>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</si>
  <si>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</si>
  <si>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</si>
  <si>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</si>
  <si>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сентябрь</t>
  </si>
  <si>
    <t>весь период</t>
  </si>
  <si>
    <t>Финансирование мероприятий в текущем году не предусмотрено</t>
  </si>
  <si>
    <t xml:space="preserve">Начальник отдела экономики </t>
  </si>
  <si>
    <t>В.В.Воронина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</si>
  <si>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</si>
  <si>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</si>
  <si>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декабрь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</si>
  <si>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</si>
  <si>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>Проведение акции «Узнай свои права»</t>
  </si>
  <si>
    <t>I квартал</t>
  </si>
  <si>
    <t>II квартал</t>
  </si>
  <si>
    <t>III квартал</t>
  </si>
  <si>
    <t xml:space="preserve">IV  квартал </t>
  </si>
  <si>
    <t>Распространение для потребителей информационно-справочных материалов по вопросам защиты прав потребителей</t>
  </si>
  <si>
    <t xml:space="preserve">Проведение социологических опросов среди населения города </t>
  </si>
  <si>
    <t>Проведение рейтингового конкурса «Доверие потребителей»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</si>
  <si>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</si>
  <si>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</si>
  <si>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Фактическая дата окончания реализации мероприятия, наступления контрольного события</t>
  </si>
  <si>
    <t>Развитие субъектов малого и среднего предпринимательства   (далее – субъектов МСП) города Новошахтинска</t>
  </si>
  <si>
    <t>№                  п/п</t>
  </si>
  <si>
    <t>по решению Наблюдательного совета при Администрации города</t>
  </si>
  <si>
    <t>не требует финансирования</t>
  </si>
  <si>
    <t>Проведение акции  «Грамотный пассажир»</t>
  </si>
  <si>
    <t>предусмотрено сводной бюджетной росписью</t>
  </si>
  <si>
    <t>Заключено контрактов, договоров, соглашений  на отчетную дату, тыс.руб.</t>
  </si>
  <si>
    <t>об исполнении плана реализации муниципальной программы города Новошахтинска "Развитие экономики" за I полугодие 2017 года</t>
  </si>
  <si>
    <t xml:space="preserve">Наименование подпрограммы, основного мероприятия, мероприятия 
</t>
  </si>
  <si>
    <t>Ответственный исполнитель, соисполнитель, участник  (руководитель/ФИО)</t>
  </si>
  <si>
    <t>1.1.1.</t>
  </si>
  <si>
    <t xml:space="preserve">Гончарова Ю.А.;
Бобрицкая А.И.
</t>
  </si>
  <si>
    <t>1.1.1.2.</t>
  </si>
  <si>
    <t xml:space="preserve">Гончарова Ю.А. </t>
  </si>
  <si>
    <t>1.2.1.</t>
  </si>
  <si>
    <t>1.2.2.</t>
  </si>
  <si>
    <t>По решению Наблюдательного совета при Администрации города</t>
  </si>
  <si>
    <t>В течение года</t>
  </si>
  <si>
    <t>1.3.1.</t>
  </si>
  <si>
    <t>1.3.2.</t>
  </si>
  <si>
    <t>октябрь</t>
  </si>
  <si>
    <t>Начальник отдела экономики Администрации города     Воронина В.В.  (далее − Воронина В.В.)</t>
  </si>
  <si>
    <t>Воронина В.В.</t>
  </si>
  <si>
    <t>Воронина В.В.;                Налесный А.И</t>
  </si>
  <si>
    <t>Воронина В.В.;                       Налесный А.И.</t>
  </si>
  <si>
    <t xml:space="preserve">Консультационное обеспечение субъектов МСП </t>
  </si>
  <si>
    <t>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</si>
  <si>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Воронина В.В.;                               Кургина Е.Л.;                                    Музыкантова Н.М.;                        Тедеева В.А.</t>
  </si>
  <si>
    <t>Консультация</t>
  </si>
  <si>
    <t>Организация участия субъектов МСП в молодежных  образовательных программах, проводимых Правительством Ростовской области  в области подготовки, переподготовки и повышения квалификации кадров субъектов МСП, 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</si>
  <si>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Изучение основ предпринимательской деятельности обучающимися общеобразовательных школ  и проведение городских  олимпиад, конкурсов по направлению «молодежное предпринимательство» и организация участия в них обучающихся общеобразовательных организаций  с целью развития предпринимательских навыков и компетенции у детей и подростков в школах среди старшеклассников</t>
  </si>
  <si>
    <t>2.4.3.</t>
  </si>
  <si>
    <t>Содействие прохождению трудовой практики, а также временной занятости обучающейся молодежи на предприятиях субъектов МСП</t>
  </si>
  <si>
    <t>Воронина В.В.;                                               Пилипенко Л.И.;                       Бахтинова Т.П.</t>
  </si>
  <si>
    <t>Бахтинова Т.П.;                                                         Пилипенко Л.И.</t>
  </si>
  <si>
    <t>Тедеева В.А.</t>
  </si>
  <si>
    <t>Участие субъектов МСП в проводимых мероприятиях</t>
  </si>
  <si>
    <t>Проведение семинаров, форумов среди обучающихся образовательных организаций и студентов высших учебных организаций по вопросам предпринимательской деятельности</t>
  </si>
  <si>
    <t xml:space="preserve">Прохождение трудовой практики, временная занятость молодежи на предприятиях субъектов МСП </t>
  </si>
  <si>
    <t>2.4.4.</t>
  </si>
  <si>
    <t>Тестирование и консультирование безработных граждан, обучающихся 9, 11 классов, студентов колледжа и высших учебных организаций на выявление способностей и инициативы по ведению предпринимательской деятельности</t>
  </si>
  <si>
    <t>Тестирование и консультирование, выявление способностей и инициативы по ведению предпринимательской деятельности</t>
  </si>
  <si>
    <t>2.5.</t>
  </si>
  <si>
    <t>Музыкантова Н.М.;                                            Воронина В.В.</t>
  </si>
  <si>
    <t>2.5.1.</t>
  </si>
  <si>
    <t>2.5.2.</t>
  </si>
  <si>
    <t xml:space="preserve">Организация проведения конкурсов в сфере предпринимательства  </t>
  </si>
  <si>
    <t>2.5.3.</t>
  </si>
  <si>
    <t>Освещение в СМИ успешного опыта ведения предпринимательской деятельности</t>
  </si>
  <si>
    <t>Проведение городских выставок, ярмарок с участием субъектов МСП</t>
  </si>
  <si>
    <t>Освещение в СМИ  успешного опыта предпринимательской деятельности</t>
  </si>
  <si>
    <t>По отдельно утвержденному плану</t>
  </si>
  <si>
    <t>Воронина В.В.;СМИ</t>
  </si>
  <si>
    <t>Музыкантова Н.М.</t>
  </si>
  <si>
    <t>Укрепление системы защиты прав потребителей на территории города</t>
  </si>
  <si>
    <t>Директор МФЦ          Некрасова И.Н.</t>
  </si>
  <si>
    <t>Внесение услуги «Прием и рассмотрение жалоб потребителей товаров (работ, услуг), консультирование их по вопросам защиты прав потребителей» в реестр муниципальных услуг, оказываемых Администрацией города Новошахтинска, отраслевыми (функциональными) органами Администрации города Новошахтинска и муниципальными учреждениями</t>
  </si>
  <si>
    <t>Разработка и утверждение административного регламента муниципальной услуги «Прием и рассмотрение жалоб потребителей товаров (работ, услуг), консультирование их по вопросам защиты прав потребителей»</t>
  </si>
  <si>
    <t xml:space="preserve">Музыкантова Н.М.;
директор муниципального казенного учреждения города Новошахтинска «Управление городского хозяйства» Сикач Л.В. (далее − Сикач Л.В.);
Бахтинова Т.П.;
главный врач муниципального бюджетного учреждения здравоохранения «Центральная городская больница» города Новошахтинска Савин В.В. (далее – Савин В.В.)
</t>
  </si>
  <si>
    <t xml:space="preserve">Проведение конкурса «Защита прав потребителей глазами молодого поколения»
</t>
  </si>
  <si>
    <t xml:space="preserve">Проведение акции «Карты моего бюджета»
</t>
  </si>
  <si>
    <t xml:space="preserve">Проведение конкурса «Потребителей права нужно знать как дважды два» </t>
  </si>
  <si>
    <t>Создание рубрики «Щелкни на телефон»</t>
  </si>
  <si>
    <t>Сикач Л.В.</t>
  </si>
  <si>
    <t>3.3.</t>
  </si>
  <si>
    <t xml:space="preserve">Музыкантова Н.М.;
Сикач Л.В.;
Бахтинова Т.П.;
Савин В.В.
</t>
  </si>
  <si>
    <t>3.3.1.</t>
  </si>
  <si>
    <t>3.3.2.</t>
  </si>
  <si>
    <t>3.3.3.</t>
  </si>
  <si>
    <t>Проведение конкурсов, акций, викторин для стимулирования добросовестной конкуренции среди предприятий города по стимулированию к изучению и соблюдению потребительского законодательства</t>
  </si>
  <si>
    <t>IV  квартал</t>
  </si>
  <si>
    <t xml:space="preserve">IV квартал </t>
  </si>
  <si>
    <t xml:space="preserve">I  квартал </t>
  </si>
  <si>
    <t>В рамках празднования 
Дня российского предпринимательства
Проведены открытые уроки, олимпиады, конкурсы по направлению «молодежное предпринимательство» (60 мероприятий)</t>
  </si>
  <si>
    <t>4.1.</t>
  </si>
  <si>
    <t>4.2.</t>
  </si>
  <si>
    <t>4.3.</t>
  </si>
  <si>
    <t xml:space="preserve">август </t>
  </si>
  <si>
    <t>в течении года</t>
  </si>
  <si>
    <t>Объемы неосвоенных средств и причины их не освоения</t>
  </si>
  <si>
    <t xml:space="preserve"> - </t>
  </si>
  <si>
    <t>Финансирование не требуется</t>
  </si>
  <si>
    <t>1.1.2.</t>
  </si>
  <si>
    <t>1.1.3.</t>
  </si>
  <si>
    <t>1.1.4.</t>
  </si>
  <si>
    <t xml:space="preserve">  Налесный А.И.                  </t>
  </si>
  <si>
    <t>III квартал 2017 года</t>
  </si>
  <si>
    <t xml:space="preserve"> Информирование бизнес-сообщества об инвестиционном потенциале города посредством средств массовой информации и официального сайта Администрации города.</t>
  </si>
  <si>
    <t xml:space="preserve">Гончарова Ю.А.
</t>
  </si>
  <si>
    <t xml:space="preserve">По состоянию на 01.07.2017 года в реестр инвестиционных проектов города Новошахтинска включено 73 инвестиционных проекта с объемом инвестиций 2749,78 млн. руб.  </t>
  </si>
  <si>
    <t>1.1.1.1.</t>
  </si>
  <si>
    <t xml:space="preserve">Гончарова Ю.А.;
Директор Некоммерческой организации – микрокредитной компании «Новошахтинский муниципальный фонд поддержки малого предпринимательства» Налесный А.И. (далее – Налесный А.И.)
</t>
  </si>
  <si>
    <t>Создание благоприятных условий для привлечения инвестиций в город Новошахтинск</t>
  </si>
  <si>
    <t xml:space="preserve">Сбор и анализ информационно-аналитических, статистических и иных материалов в сфере инвестиционной деятельности </t>
  </si>
  <si>
    <t>Мониторинг инвестиционных процессов на территории города  осуществляется ежеквартально, с детальным анализом показателей и постоянным взаимодействием с компаниями, реализующими (планирующими реализовать) инвестиционные проекты на территории города и специалистами Отдела государственной статистики в г. Новошахтинске Ростовстата в целях полного отражения  в статистической отчетности процессов инвестиционной деятельности</t>
  </si>
  <si>
    <t>Проведение опроса предпринимателей города и инвесторов с целью определения уровня удовлетворенности бизнес-средой города</t>
  </si>
  <si>
    <t>Проведение оценки регулирующего воздействия  нормативных правовых актов, влияющих на привлечение инвестиций</t>
  </si>
  <si>
    <t>В отчетном периоде проведено 5 заседаний Совета по инвестициям при Администрации города Новошахтинска</t>
  </si>
  <si>
    <t>Проведение 12 заседаний Совета по инвестициям при Администрации города Новошахтинска</t>
  </si>
  <si>
    <t>Осуществление работы Совета по инвестициям при Администрации города Новошахтинска</t>
  </si>
  <si>
    <t>Организация сопровождения и мониторинг инвестиционных проектов, имеющих социально-экономическое значение для города</t>
  </si>
  <si>
    <t>Методическая и консультационная поддержка в рамках сопровождения инвестиционных проектов</t>
  </si>
  <si>
    <t>В отчетном периоде инвесторам в рамках сопровождения проектов разъяснялись условия возможного получения государственной  поддержки, также на официальном сайте Администрации города  размещен реестр мер поддержки, который поддерживается в актуальном состоянии</t>
  </si>
  <si>
    <t>Обеспечение мероприятий, направленных на формирование благоприятного инвестиционного имиджа</t>
  </si>
  <si>
    <t>В помещении МФЦ 15.03.2017 проведена акция «Consumer Consulting – Узнай свои права!», во время которой оказывалась бесплатная консультационная помощь в отношении защиты своих прав в сфере торговли и общественного питания</t>
  </si>
  <si>
    <t>Создана рубрика в городской общественно-политической газете "Знамя шахтера" (выпуск от 11 мая 2017, от 15-16 марта 2017)</t>
  </si>
  <si>
    <t>Гончарова Ю.А.</t>
  </si>
  <si>
    <t>Налесный А.И.</t>
  </si>
  <si>
    <t xml:space="preserve">Организовано 7 ярмарок с предоставлением 230 торговых мест:
1) тематическая универсальная ярмарка белорусских товаров – с 30.01.2017 по 05.02.2017;
2) праздничная универсальная  ярмарка - с 02.03.2017 по 08.03.2017;
3) праздничная Пасхальная универсальная  ярмарка - с 06.04.2017 по 25.04.2017;
4) праздничная универсальная ярмарка, посвященная Празднику Весны и труда - 01.05.2017;
5) праздничная универсальная ярмарка - 09.05.2017;
6) тематическая специализированная ярмарка меда – с 29.05.2017 по 04.06.2017
7) тематическая универсальная ярмарка белорусских товаров - с 12.06.2017 по 18.06.2017.                                                                                                                                                Кроме того 17.06.2017 проведена выставка - автопробега "Народный тест-драйв"
</t>
  </si>
  <si>
    <t>постановлением Администрации города от 10.03.2017 № 174 "О внесении изменений в постановление Администрации города от 21.04.2016 № 315" в реестр муниципальных услуг, оказываемых Администрацией города Новошахтинска, отраслевыми (функциональными) органами Администрации города Новошахтинска и муниципальными учреждениями, включена услуга № 45 "Прием и рассмотрение жалоб потребителей товаров (р-бот, услуг), консультирование их по вопросам защиты прав потребителей"</t>
  </si>
  <si>
    <t>Музыкантова Н.М.;                                    Бахтинова Т.П.</t>
  </si>
  <si>
    <t>Бахтинова Т.П.</t>
  </si>
  <si>
    <t>4.4.</t>
  </si>
  <si>
    <r>
      <t xml:space="preserve">Предоставление имущественного взноса </t>
    </r>
    <r>
      <rPr>
        <sz val="14"/>
        <color indexed="8"/>
        <rFont val="Times New Roman"/>
        <family val="1"/>
      </rPr>
      <t>Некоммерческой организацией – микрокредитной компанией «Новошахтинский муниципальный фонд поддержки малого предпринимательства» (далее – НОМКК «НМФПМП») для целей предоставления  заемных средств субъектам МСП</t>
    </r>
  </si>
  <si>
    <r>
      <t>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  </r>
    <r>
      <rPr>
        <sz val="14"/>
        <color indexed="8"/>
        <rFont val="Times New Roman"/>
        <family val="1"/>
      </rPr>
      <t xml:space="preserve"> (далее – МФЦ)</t>
    </r>
  </si>
  <si>
    <t>Внесение изменений в документы стратегического планирования города Новошахтинска</t>
  </si>
  <si>
    <t>Проведение опроса предпринимателей города и инвесторов с целью определения уровня удовлетворенности инвестиционным климатом города</t>
  </si>
  <si>
    <t>Ведение реестра инвестиционных проектов города Новошахтинска и перечня приоритетных инвестиционных проектов города Новошахтинска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</si>
  <si>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</si>
  <si>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Мониторинг инвестиционных процессов на территории города</t>
  </si>
  <si>
    <t>Проведение оценки регулирующего воздействия проектов нормативных правовых актов, затрагивающих вопросы осуществления инвестиционной деятельности по мере их подготовки</t>
  </si>
  <si>
    <t>Оказание содействия инвесторам в получении государственной поддержки</t>
  </si>
  <si>
    <t xml:space="preserve">Воронина В.В.; 
начальник  отдела потребительского рынка Администрации города Музыкантова Н.М. (далее – Музыкантова Н.М.);
директор ГКУ РО «Центр занятости населения города Новошахтинска»     Теде- ева В.А. (далее − Тедеева В.А.);  
начальник отдела по труду Администрации города Кургина Е.Л. (далее − Кургина Е.Л.)
</t>
  </si>
  <si>
    <t>Создание благоприятного хозяйственного климата и административной среды</t>
  </si>
  <si>
    <t>Корректировка документов стратегического и территориального планирования города Новошахтинска</t>
  </si>
  <si>
    <t>В период с 17.05.2017 по 06.06.2017 проведена процедура оценки регулирующего воздействия в отношении проекта постановления  Администрации города  «Об инвестиционной деятельности на территории муниципального образования «Город Новошахтинск» Положения, необоснованно затрудняющие ведение инвестиционной деятельности на территории города, не выявлены</t>
  </si>
  <si>
    <t>Формирование экономических механизмов привлечения и поддержки инвестиций и финансовой инфраструктуры</t>
  </si>
  <si>
    <t xml:space="preserve">С целью повышения привлекательности предпринимательской деятельности в Новошахтинской городской общественно-политической газете «Знамя шахтера» в подрубриках «Отраслевые темы», и «Взгляд на экономику», размещено более 30 статей по вопросам развития малого предпринимательства </t>
  </si>
  <si>
    <t>Проведение конкурса «Я защищаю свои права»</t>
  </si>
  <si>
    <t xml:space="preserve">Воронина В.В.; 
Тедеева В.А.;
директор филиала  федерального государственного автономного образовательного учреждения высшего образования   «Южный федеральный университет»  в г. Новошахтинске Ростовской области Пилипенко Л.И. (далее − Пилипенко Л.И.);
начальник Управления образования Администрации города Бахтинова Т.П. (далее − Бахтинова Т.П.)
</t>
  </si>
  <si>
    <t xml:space="preserve">В период с 15.03.2017 по 30.04.2017 проведен конкурс среди обучающихся образовательных организаций города. Победителю и призерам конкурса вручены дипломы и памятные подарки. </t>
  </si>
  <si>
    <t>В центре города в районе муниципального бюджетного учреждения культуры «Централизованная библиотечная система» города Новошахтинска 23.06.2017 с привлечением волонтеров отдела по работе с молодежью Управления образования Администрации города распространено 300 буклетов «Банковская карта», в которых прописаны основные различия банковских карт, рекомендации по их безопасному пользованию</t>
  </si>
  <si>
    <t>В центре города в районе муниципального бюджетного учреждения культуры «Централизованная библиотечная система» города Новошахтинска 23.06.2017 с привлечением волонтеров отдела по работе с молодежью Управления образования Администрации города распространено 200 информационных листовок по правам авиапассажиров при задержке авиарейса</t>
  </si>
  <si>
    <t>На открытых уроках по защите прав потребителей в школах города распространена 631 листовка, во время проведения акции «Consumer Consulting – Узнай свои права!» в МФЦ - 26 листовок, во время проведения уличной акции ко Всемирному дню защиты прав потребителей - 48 листовок, акция "Грамотный пассажир" - 200 листовок,  акция «Карты моего бюджета» - 300 буклетов, путем личного приема - 84 листовки</t>
  </si>
  <si>
    <t>начальник сектора перспективного развития Администрации города Гончарова Ю.А. (далее – Гончарова Ю.А.)</t>
  </si>
  <si>
    <t xml:space="preserve">Гончарова Ю.А.;
Начальник отдела главного архитектора  Администрации города Бобрицкая А.И. (далее – Бобрицкая А.И.)
</t>
  </si>
  <si>
    <t>Сопровождение и модификация раздела «Инвестиции» официального сайта Администрации города Новошахтинска  в сети Интернет</t>
  </si>
  <si>
    <t xml:space="preserve"> На официальном сайте Администрации города  в актуальном состоянии поддерживается информационный блок "Инвестиции". Регулярно на  главной странице размещаются новостные материалы об инвестиционных событиях</t>
  </si>
  <si>
    <t>Участие муниципального образования «Город Новошахтинск» и предприятий города в выставочно-ярмарочных мероприятиях и форумах, направленных на повышение конкурентоспособности и инвестиционной привлекательности города Новошахтинска; подготовка  экспозиций и POST-материалов для участия в них</t>
  </si>
  <si>
    <t>Подготовка презентационных и информационных материалов об инвестиционном климате и инвестиционных проектах города; участие в региональных форумах и иных мероприятиях инвестиционной направленности  с целью привлечения инвесторов</t>
  </si>
  <si>
    <t>Реализация мероприятия запланирована на август-октябрь 2017 года</t>
  </si>
  <si>
    <t xml:space="preserve">Отделом экономики Администрации города оказано 20 консультаций; 
отделом потребительского рынка Администрации города оказано 98 консультации в области защиты прав потребителей, в том числе 56 субъектам МСП – по телефону «горячей линии» 2 20 79;
отделом по труду Администрации города проведены консультации по вопросам соблюдения трудового законодательства РФ 34 субъектам МСП, в том числе 9 – по телефону «горячей линии» 2 41 74;                                                                                          В ГКУ РО «Центр занятости населения города Новошахтинска»  20 безработных граждан, получили консультации по вопросам открытия и ведения предпринимательской деятельности из них:
11 безработных граждан зарегистрировались в качестве индивидуального предпринимателя, в том числе с 9 гражданами заключены договора об оказании единовременной финансовой помощи на подготовку документов (оплата гос.пошлины в размере 800 рублей), остальным оказана помощь в подготовке бизнес-плана
</t>
  </si>
  <si>
    <t xml:space="preserve">Индивидуальные предприниматели города активно принимали участия  в мероприятиях, проводимых Правительством Ростовской области. 
6 июля 2017 году два предпринимателя приняли участие в Налоговом форуме - научно практической конференции
</t>
  </si>
  <si>
    <t>В первом полугодии 2017 года заключено 3 договора с предприятиями МСП «Об организации временного трудоустройства несовершеннолетних граждан в возрасте от 14 до 18 лет в свободное от учебы время»,  по которым  трудоустроено 7 подростков</t>
  </si>
  <si>
    <t xml:space="preserve">Тестирование и консультирование на выявление способностей и инициативы по ведению предпринимательской деятельности прошли 20 безработных граждан.
Для обучающихся 9,11 классов, студентов колледжа и высших учебных заведений на выявление способностей и инициативы по ведению предпринимательской деятельности тестирование и консультирование за отчетный период не проводились
</t>
  </si>
  <si>
    <t xml:space="preserve">С 24 апреля по 26 мая Администрацией города совместно с Новошахтинским городским отделением общероссийской общественной организации малого и среднего предпринимательства «ОПОРА РОССИИ» проведен конкурс бизнес-идей «Создай своё дело» </t>
  </si>
  <si>
    <t>На совещаниях с хозяйствующими субъектами распространено 348 листовок по требованиям законодательства в сфере жилищно-коммунальных услуг, платных медицинских услуг, услуг торговли и общественного питания</t>
  </si>
  <si>
    <t>Согласно плана-графика закупок заключение договора на оказание услуг по проведению мониторинга и сопровождению действующих документов территориального планирования Генплана и правил застройки землепользования (далее - ПЗЗ), включая проведение сравнительного анализа графических материалов территориального планирования Ростовской области и Российской Федерации и проведение анализа текстовых материалов Генплана и ПЗЗ, запланировано на июль 2017 года</t>
  </si>
  <si>
    <t>В отчетном периоде  не было решения Наблюдательного совета о проведении конкурса</t>
  </si>
  <si>
    <t>Результат реализации                                                                                 (краткое описание)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</si>
</sst>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0" fillId="33" borderId="0" xfId="0" applyFont="1" applyFill="1" applyAlignment="1">
      <alignment vertical="top" wrapText="1"/>
    </xf>
    <xf numFmtId="0" fontId="40" fillId="33" borderId="0" xfId="0" applyFont="1" applyFill="1" applyBorder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vertical="top" wrapText="1"/>
    </xf>
    <xf numFmtId="165" fontId="3" fillId="34" borderId="10" xfId="0" applyNumberFormat="1" applyFont="1" applyFill="1" applyBorder="1" applyAlignment="1">
      <alignment horizontal="center" vertical="top" wrapText="1"/>
    </xf>
    <xf numFmtId="14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65" fontId="42" fillId="34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vertical="top" wrapText="1"/>
    </xf>
    <xf numFmtId="0" fontId="3" fillId="34" borderId="0" xfId="0" applyNumberFormat="1" applyFont="1" applyFill="1" applyAlignment="1">
      <alignment horizontal="left" vertical="top" wrapText="1"/>
    </xf>
    <xf numFmtId="165" fontId="3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horizontal="left" vertical="top" wrapText="1"/>
    </xf>
    <xf numFmtId="0" fontId="42" fillId="34" borderId="11" xfId="0" applyFont="1" applyFill="1" applyBorder="1" applyAlignment="1">
      <alignment horizontal="left" vertical="top" wrapText="1"/>
    </xf>
    <xf numFmtId="0" fontId="42" fillId="34" borderId="12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center" vertical="top" wrapText="1"/>
    </xf>
    <xf numFmtId="165" fontId="42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3" fillId="34" borderId="0" xfId="0" applyNumberFormat="1" applyFont="1" applyFill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2" fillId="34" borderId="12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46" zoomScaleNormal="55" zoomScaleSheetLayoutView="46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8" sqref="V8"/>
    </sheetView>
  </sheetViews>
  <sheetFormatPr defaultColWidth="9.140625" defaultRowHeight="5.25" customHeight="1"/>
  <cols>
    <col min="1" max="1" width="10.57421875" style="8" customWidth="1"/>
    <col min="2" max="2" width="40.7109375" style="8" customWidth="1"/>
    <col min="3" max="3" width="31.57421875" style="8" customWidth="1"/>
    <col min="4" max="4" width="36.8515625" style="8" customWidth="1"/>
    <col min="5" max="5" width="71.00390625" style="8" customWidth="1"/>
    <col min="6" max="6" width="17.7109375" style="8" customWidth="1"/>
    <col min="7" max="7" width="18.00390625" style="8" customWidth="1"/>
    <col min="8" max="8" width="1.28515625" style="8" hidden="1" customWidth="1"/>
    <col min="9" max="9" width="12.8515625" style="8" customWidth="1"/>
    <col min="10" max="10" width="10.140625" style="8" hidden="1" customWidth="1"/>
    <col min="11" max="11" width="10.28125" style="8" hidden="1" customWidth="1"/>
    <col min="12" max="12" width="12.7109375" style="8" hidden="1" customWidth="1"/>
    <col min="13" max="13" width="9.00390625" style="8" hidden="1" customWidth="1"/>
    <col min="14" max="14" width="12.7109375" style="8" customWidth="1"/>
    <col min="15" max="15" width="12.421875" style="8" customWidth="1"/>
    <col min="16" max="16" width="16.00390625" style="8" customWidth="1"/>
    <col min="17" max="17" width="33.8515625" style="8" customWidth="1"/>
    <col min="18" max="16384" width="9.140625" style="2" customWidth="1"/>
  </cols>
  <sheetData>
    <row r="1" spans="1:17" s="3" customFormat="1" ht="20.2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3" customFormat="1" ht="20.25" customHeight="1">
      <c r="A2" s="25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ht="12" customHeight="1"/>
    <row r="4" spans="1:17" ht="88.5" customHeight="1">
      <c r="A4" s="26" t="s">
        <v>75</v>
      </c>
      <c r="B4" s="26" t="s">
        <v>82</v>
      </c>
      <c r="C4" s="26" t="s">
        <v>83</v>
      </c>
      <c r="D4" s="26" t="s">
        <v>16</v>
      </c>
      <c r="E4" s="26" t="s">
        <v>223</v>
      </c>
      <c r="F4" s="26" t="s">
        <v>50</v>
      </c>
      <c r="G4" s="26" t="s">
        <v>73</v>
      </c>
      <c r="H4" s="26" t="s">
        <v>14</v>
      </c>
      <c r="I4" s="26" t="s">
        <v>53</v>
      </c>
      <c r="J4" s="26"/>
      <c r="K4" s="26"/>
      <c r="L4" s="26"/>
      <c r="M4" s="26"/>
      <c r="N4" s="26"/>
      <c r="O4" s="26"/>
      <c r="P4" s="26" t="s">
        <v>80</v>
      </c>
      <c r="Q4" s="26" t="s">
        <v>153</v>
      </c>
    </row>
    <row r="5" spans="1:17" ht="149.25" customHeight="1">
      <c r="A5" s="26"/>
      <c r="B5" s="26"/>
      <c r="C5" s="26"/>
      <c r="D5" s="26"/>
      <c r="E5" s="26"/>
      <c r="F5" s="26"/>
      <c r="G5" s="26"/>
      <c r="H5" s="26"/>
      <c r="I5" s="9" t="s">
        <v>51</v>
      </c>
      <c r="J5" s="9" t="s">
        <v>11</v>
      </c>
      <c r="K5" s="9" t="s">
        <v>25</v>
      </c>
      <c r="L5" s="9" t="s">
        <v>13</v>
      </c>
      <c r="M5" s="9" t="s">
        <v>12</v>
      </c>
      <c r="N5" s="9" t="s">
        <v>79</v>
      </c>
      <c r="O5" s="9" t="s">
        <v>52</v>
      </c>
      <c r="P5" s="26"/>
      <c r="Q5" s="26"/>
    </row>
    <row r="6" spans="1:17" s="4" customFormat="1" ht="17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6</v>
      </c>
      <c r="I6" s="13">
        <v>8</v>
      </c>
      <c r="J6" s="13">
        <v>8</v>
      </c>
      <c r="K6" s="13">
        <v>9</v>
      </c>
      <c r="L6" s="13">
        <v>10</v>
      </c>
      <c r="M6" s="13">
        <v>11</v>
      </c>
      <c r="N6" s="13">
        <v>9</v>
      </c>
      <c r="O6" s="13">
        <v>10</v>
      </c>
      <c r="P6" s="13">
        <v>11</v>
      </c>
      <c r="Q6" s="13">
        <v>12</v>
      </c>
    </row>
    <row r="7" spans="1:17" ht="150" customHeight="1">
      <c r="A7" s="13" t="s">
        <v>2</v>
      </c>
      <c r="B7" s="10" t="s">
        <v>166</v>
      </c>
      <c r="C7" s="10" t="s">
        <v>208</v>
      </c>
      <c r="D7" s="10"/>
      <c r="E7" s="10"/>
      <c r="F7" s="10"/>
      <c r="G7" s="10"/>
      <c r="H7" s="10"/>
      <c r="I7" s="11">
        <f>I8+I15+I18</f>
        <v>2079</v>
      </c>
      <c r="J7" s="11">
        <f aca="true" t="shared" si="0" ref="J7:P7">J8+J15+J18</f>
        <v>9</v>
      </c>
      <c r="K7" s="11">
        <f t="shared" si="0"/>
        <v>9</v>
      </c>
      <c r="L7" s="11">
        <f t="shared" si="0"/>
        <v>9</v>
      </c>
      <c r="M7" s="11">
        <f t="shared" si="0"/>
        <v>79</v>
      </c>
      <c r="N7" s="11">
        <f t="shared" si="0"/>
        <v>9</v>
      </c>
      <c r="O7" s="11">
        <f t="shared" si="0"/>
        <v>0</v>
      </c>
      <c r="P7" s="11">
        <f t="shared" si="0"/>
        <v>0</v>
      </c>
      <c r="Q7" s="10"/>
    </row>
    <row r="8" spans="1:17" ht="137.25" customHeight="1">
      <c r="A8" s="13" t="s">
        <v>5</v>
      </c>
      <c r="B8" s="10" t="s">
        <v>197</v>
      </c>
      <c r="C8" s="10" t="s">
        <v>209</v>
      </c>
      <c r="D8" s="10"/>
      <c r="E8" s="10"/>
      <c r="F8" s="10"/>
      <c r="G8" s="10"/>
      <c r="H8" s="10"/>
      <c r="I8" s="11">
        <f>I9</f>
        <v>9</v>
      </c>
      <c r="J8" s="11">
        <f aca="true" t="shared" si="1" ref="J8:P8">J9</f>
        <v>9</v>
      </c>
      <c r="K8" s="11">
        <f t="shared" si="1"/>
        <v>9</v>
      </c>
      <c r="L8" s="11">
        <f t="shared" si="1"/>
        <v>9</v>
      </c>
      <c r="M8" s="11">
        <f t="shared" si="1"/>
        <v>9</v>
      </c>
      <c r="N8" s="11">
        <f t="shared" si="1"/>
        <v>9</v>
      </c>
      <c r="O8" s="11">
        <f t="shared" si="1"/>
        <v>0</v>
      </c>
      <c r="P8" s="11">
        <f t="shared" si="1"/>
        <v>0</v>
      </c>
      <c r="Q8" s="10"/>
    </row>
    <row r="9" spans="1:17" ht="408.75" customHeight="1">
      <c r="A9" s="13" t="s">
        <v>84</v>
      </c>
      <c r="B9" s="20" t="s">
        <v>198</v>
      </c>
      <c r="C9" s="18" t="s">
        <v>85</v>
      </c>
      <c r="D9" s="18" t="s">
        <v>189</v>
      </c>
      <c r="E9" s="13" t="s">
        <v>154</v>
      </c>
      <c r="F9" s="10" t="s">
        <v>152</v>
      </c>
      <c r="G9" s="10" t="s">
        <v>24</v>
      </c>
      <c r="H9" s="10" t="s">
        <v>42</v>
      </c>
      <c r="I9" s="11">
        <v>9</v>
      </c>
      <c r="J9" s="11">
        <v>9</v>
      </c>
      <c r="K9" s="11">
        <v>9</v>
      </c>
      <c r="L9" s="11">
        <v>9</v>
      </c>
      <c r="M9" s="11">
        <v>9</v>
      </c>
      <c r="N9" s="11">
        <v>9</v>
      </c>
      <c r="O9" s="11">
        <v>0</v>
      </c>
      <c r="P9" s="11">
        <v>0</v>
      </c>
      <c r="Q9" s="20" t="s">
        <v>221</v>
      </c>
    </row>
    <row r="10" spans="1:17" ht="205.5" customHeight="1">
      <c r="A10" s="12" t="s">
        <v>164</v>
      </c>
      <c r="B10" s="17" t="s">
        <v>193</v>
      </c>
      <c r="C10" s="18" t="s">
        <v>162</v>
      </c>
      <c r="D10" s="18" t="s">
        <v>167</v>
      </c>
      <c r="E10" s="18" t="s">
        <v>168</v>
      </c>
      <c r="F10" s="10" t="s">
        <v>24</v>
      </c>
      <c r="G10" s="10" t="s">
        <v>24</v>
      </c>
      <c r="H10" s="10"/>
      <c r="I10" s="11">
        <v>0</v>
      </c>
      <c r="J10" s="11"/>
      <c r="K10" s="11"/>
      <c r="L10" s="11"/>
      <c r="M10" s="11"/>
      <c r="N10" s="11">
        <v>0</v>
      </c>
      <c r="O10" s="11">
        <v>0</v>
      </c>
      <c r="P10" s="11">
        <v>0</v>
      </c>
      <c r="Q10" s="10" t="s">
        <v>155</v>
      </c>
    </row>
    <row r="11" spans="1:17" ht="138.75" customHeight="1">
      <c r="A11" s="13" t="s">
        <v>86</v>
      </c>
      <c r="B11" s="17" t="s">
        <v>169</v>
      </c>
      <c r="C11" s="17" t="s">
        <v>87</v>
      </c>
      <c r="D11" s="18" t="s">
        <v>190</v>
      </c>
      <c r="E11" s="13" t="s">
        <v>154</v>
      </c>
      <c r="F11" s="17" t="s">
        <v>160</v>
      </c>
      <c r="G11" s="17" t="s">
        <v>160</v>
      </c>
      <c r="H11" s="10"/>
      <c r="I11" s="11">
        <v>0</v>
      </c>
      <c r="J11" s="11"/>
      <c r="K11" s="11"/>
      <c r="L11" s="11"/>
      <c r="M11" s="11"/>
      <c r="N11" s="11">
        <v>0</v>
      </c>
      <c r="O11" s="11">
        <v>0</v>
      </c>
      <c r="P11" s="11">
        <v>0</v>
      </c>
      <c r="Q11" s="10"/>
    </row>
    <row r="12" spans="1:17" ht="174" customHeight="1">
      <c r="A12" s="13" t="s">
        <v>156</v>
      </c>
      <c r="B12" s="17" t="s">
        <v>170</v>
      </c>
      <c r="C12" s="17" t="s">
        <v>87</v>
      </c>
      <c r="D12" s="17" t="s">
        <v>194</v>
      </c>
      <c r="E12" s="10" t="s">
        <v>199</v>
      </c>
      <c r="F12" s="10" t="s">
        <v>24</v>
      </c>
      <c r="G12" s="10" t="s">
        <v>24</v>
      </c>
      <c r="H12" s="10"/>
      <c r="I12" s="11">
        <v>0</v>
      </c>
      <c r="J12" s="11"/>
      <c r="K12" s="11"/>
      <c r="L12" s="11"/>
      <c r="M12" s="11"/>
      <c r="N12" s="11">
        <v>0</v>
      </c>
      <c r="O12" s="11">
        <v>0</v>
      </c>
      <c r="P12" s="11">
        <v>0</v>
      </c>
      <c r="Q12" s="10" t="s">
        <v>155</v>
      </c>
    </row>
    <row r="13" spans="1:17" ht="88.5" customHeight="1">
      <c r="A13" s="16" t="s">
        <v>157</v>
      </c>
      <c r="B13" s="17" t="s">
        <v>173</v>
      </c>
      <c r="C13" s="17" t="s">
        <v>87</v>
      </c>
      <c r="D13" s="17" t="s">
        <v>172</v>
      </c>
      <c r="E13" s="10" t="s">
        <v>171</v>
      </c>
      <c r="F13" s="10" t="s">
        <v>24</v>
      </c>
      <c r="G13" s="10" t="s">
        <v>24</v>
      </c>
      <c r="H13" s="10"/>
      <c r="I13" s="11">
        <v>0</v>
      </c>
      <c r="J13" s="11"/>
      <c r="K13" s="11"/>
      <c r="L13" s="11"/>
      <c r="M13" s="11"/>
      <c r="N13" s="11">
        <v>0</v>
      </c>
      <c r="O13" s="11">
        <v>0</v>
      </c>
      <c r="P13" s="11">
        <v>0</v>
      </c>
      <c r="Q13" s="10" t="s">
        <v>155</v>
      </c>
    </row>
    <row r="14" spans="1:17" ht="123" customHeight="1">
      <c r="A14" s="16" t="s">
        <v>158</v>
      </c>
      <c r="B14" s="17" t="s">
        <v>174</v>
      </c>
      <c r="C14" s="17" t="s">
        <v>87</v>
      </c>
      <c r="D14" s="17" t="s">
        <v>191</v>
      </c>
      <c r="E14" s="10" t="s">
        <v>163</v>
      </c>
      <c r="F14" s="10" t="s">
        <v>24</v>
      </c>
      <c r="G14" s="10" t="s">
        <v>24</v>
      </c>
      <c r="H14" s="10"/>
      <c r="I14" s="11">
        <v>0</v>
      </c>
      <c r="J14" s="11"/>
      <c r="K14" s="11"/>
      <c r="L14" s="11"/>
      <c r="M14" s="11"/>
      <c r="N14" s="11">
        <v>0</v>
      </c>
      <c r="O14" s="11">
        <v>0</v>
      </c>
      <c r="P14" s="11">
        <v>0</v>
      </c>
      <c r="Q14" s="10" t="s">
        <v>155</v>
      </c>
    </row>
    <row r="15" spans="1:17" ht="236.25" customHeight="1">
      <c r="A15" s="13" t="s">
        <v>6</v>
      </c>
      <c r="B15" s="20" t="s">
        <v>200</v>
      </c>
      <c r="C15" s="10" t="s">
        <v>165</v>
      </c>
      <c r="D15" s="18"/>
      <c r="E15" s="18"/>
      <c r="F15" s="18"/>
      <c r="G15" s="18"/>
      <c r="H15" s="18" t="s">
        <v>76</v>
      </c>
      <c r="I15" s="14">
        <f>I16+I17</f>
        <v>2000</v>
      </c>
      <c r="J15" s="14">
        <f aca="true" t="shared" si="2" ref="J15:P15">J16+J17</f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8"/>
    </row>
    <row r="16" spans="1:17" ht="140.25" customHeight="1">
      <c r="A16" s="16" t="s">
        <v>88</v>
      </c>
      <c r="B16" s="17" t="s">
        <v>192</v>
      </c>
      <c r="C16" s="18" t="s">
        <v>159</v>
      </c>
      <c r="D16" s="18" t="s">
        <v>192</v>
      </c>
      <c r="E16" s="15" t="s">
        <v>154</v>
      </c>
      <c r="F16" s="17" t="s">
        <v>90</v>
      </c>
      <c r="G16" s="17" t="s">
        <v>90</v>
      </c>
      <c r="H16" s="18"/>
      <c r="I16" s="14">
        <v>2000</v>
      </c>
      <c r="J16" s="14"/>
      <c r="K16" s="14"/>
      <c r="L16" s="14"/>
      <c r="M16" s="14"/>
      <c r="N16" s="14">
        <v>0</v>
      </c>
      <c r="O16" s="14">
        <v>0</v>
      </c>
      <c r="P16" s="14">
        <v>0</v>
      </c>
      <c r="Q16" s="18" t="s">
        <v>222</v>
      </c>
    </row>
    <row r="17" spans="1:17" ht="137.25" customHeight="1">
      <c r="A17" s="16" t="s">
        <v>89</v>
      </c>
      <c r="B17" s="17" t="s">
        <v>175</v>
      </c>
      <c r="C17" s="17" t="s">
        <v>87</v>
      </c>
      <c r="D17" s="18" t="s">
        <v>195</v>
      </c>
      <c r="E17" s="18" t="s">
        <v>176</v>
      </c>
      <c r="F17" s="17" t="s">
        <v>91</v>
      </c>
      <c r="G17" s="17" t="s">
        <v>91</v>
      </c>
      <c r="H17" s="18"/>
      <c r="I17" s="14">
        <v>0</v>
      </c>
      <c r="J17" s="14"/>
      <c r="K17" s="14"/>
      <c r="L17" s="14"/>
      <c r="M17" s="14"/>
      <c r="N17" s="14">
        <v>0</v>
      </c>
      <c r="O17" s="14">
        <v>0</v>
      </c>
      <c r="P17" s="14">
        <v>0</v>
      </c>
      <c r="Q17" s="10" t="s">
        <v>155</v>
      </c>
    </row>
    <row r="18" spans="1:17" ht="80.25" customHeight="1">
      <c r="A18" s="10" t="s">
        <v>7</v>
      </c>
      <c r="B18" s="10" t="s">
        <v>177</v>
      </c>
      <c r="C18" s="10" t="s">
        <v>87</v>
      </c>
      <c r="D18" s="18"/>
      <c r="E18" s="18"/>
      <c r="F18" s="18"/>
      <c r="G18" s="18"/>
      <c r="H18" s="18"/>
      <c r="I18" s="14">
        <f>SUM(I19:I21)</f>
        <v>70</v>
      </c>
      <c r="J18" s="14">
        <f aca="true" t="shared" si="3" ref="J18:P18">SUM(J19:J21)</f>
        <v>0</v>
      </c>
      <c r="K18" s="14">
        <f t="shared" si="3"/>
        <v>0</v>
      </c>
      <c r="L18" s="14">
        <f t="shared" si="3"/>
        <v>0</v>
      </c>
      <c r="M18" s="14">
        <f t="shared" si="3"/>
        <v>70</v>
      </c>
      <c r="N18" s="14">
        <f t="shared" si="3"/>
        <v>0</v>
      </c>
      <c r="O18" s="14">
        <f t="shared" si="3"/>
        <v>0</v>
      </c>
      <c r="P18" s="14">
        <f t="shared" si="3"/>
        <v>0</v>
      </c>
      <c r="Q18" s="18"/>
    </row>
    <row r="19" spans="1:17" ht="123.75" customHeight="1">
      <c r="A19" s="31" t="s">
        <v>92</v>
      </c>
      <c r="B19" s="38" t="s">
        <v>161</v>
      </c>
      <c r="C19" s="38" t="s">
        <v>87</v>
      </c>
      <c r="D19" s="38" t="s">
        <v>210</v>
      </c>
      <c r="E19" s="39" t="s">
        <v>211</v>
      </c>
      <c r="F19" s="38" t="s">
        <v>91</v>
      </c>
      <c r="G19" s="38" t="s">
        <v>91</v>
      </c>
      <c r="H19" s="18"/>
      <c r="I19" s="32">
        <v>0</v>
      </c>
      <c r="J19" s="14"/>
      <c r="K19" s="14"/>
      <c r="L19" s="14"/>
      <c r="M19" s="14"/>
      <c r="N19" s="32">
        <v>0</v>
      </c>
      <c r="O19" s="32">
        <v>0</v>
      </c>
      <c r="P19" s="32">
        <v>0</v>
      </c>
      <c r="Q19" s="35" t="s">
        <v>155</v>
      </c>
    </row>
    <row r="20" spans="1:17" ht="1.5" customHeight="1">
      <c r="A20" s="37"/>
      <c r="B20" s="38"/>
      <c r="C20" s="39"/>
      <c r="D20" s="39"/>
      <c r="E20" s="39"/>
      <c r="F20" s="39"/>
      <c r="G20" s="39"/>
      <c r="H20" s="18"/>
      <c r="I20" s="32"/>
      <c r="J20" s="14"/>
      <c r="K20" s="14"/>
      <c r="L20" s="14"/>
      <c r="M20" s="14"/>
      <c r="N20" s="32"/>
      <c r="O20" s="32"/>
      <c r="P20" s="32"/>
      <c r="Q20" s="36"/>
    </row>
    <row r="21" spans="1:17" ht="252" customHeight="1">
      <c r="A21" s="16" t="s">
        <v>93</v>
      </c>
      <c r="B21" s="17" t="s">
        <v>212</v>
      </c>
      <c r="C21" s="17" t="s">
        <v>87</v>
      </c>
      <c r="D21" s="17" t="s">
        <v>213</v>
      </c>
      <c r="E21" s="15" t="s">
        <v>154</v>
      </c>
      <c r="F21" s="17" t="s">
        <v>151</v>
      </c>
      <c r="G21" s="10" t="s">
        <v>94</v>
      </c>
      <c r="H21" s="18"/>
      <c r="I21" s="14">
        <v>70</v>
      </c>
      <c r="J21" s="14">
        <v>0</v>
      </c>
      <c r="K21" s="14">
        <v>0</v>
      </c>
      <c r="L21" s="14">
        <v>0</v>
      </c>
      <c r="M21" s="14">
        <v>70</v>
      </c>
      <c r="N21" s="14">
        <v>0</v>
      </c>
      <c r="O21" s="14">
        <v>0</v>
      </c>
      <c r="P21" s="14">
        <v>0</v>
      </c>
      <c r="Q21" s="18" t="s">
        <v>214</v>
      </c>
    </row>
    <row r="22" spans="1:17" ht="96.75" customHeight="1">
      <c r="A22" s="13" t="s">
        <v>3</v>
      </c>
      <c r="B22" s="10" t="s">
        <v>74</v>
      </c>
      <c r="C22" s="17" t="s">
        <v>95</v>
      </c>
      <c r="D22" s="10"/>
      <c r="E22" s="10"/>
      <c r="F22" s="10"/>
      <c r="G22" s="10"/>
      <c r="H22" s="10"/>
      <c r="I22" s="11">
        <f>I23+I25+I29+I34+I27</f>
        <v>0</v>
      </c>
      <c r="J22" s="11">
        <f aca="true" t="shared" si="4" ref="J22:P22">J23+J25+J29+J34+J27</f>
        <v>10761</v>
      </c>
      <c r="K22" s="11">
        <f t="shared" si="4"/>
        <v>0</v>
      </c>
      <c r="L22" s="11">
        <f t="shared" si="4"/>
        <v>1182.5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0"/>
    </row>
    <row r="23" spans="1:17" s="6" customFormat="1" ht="45.75" customHeight="1">
      <c r="A23" s="13" t="s">
        <v>8</v>
      </c>
      <c r="B23" s="20" t="s">
        <v>43</v>
      </c>
      <c r="C23" s="10" t="s">
        <v>96</v>
      </c>
      <c r="D23" s="10"/>
      <c r="E23" s="10"/>
      <c r="F23" s="10"/>
      <c r="G23" s="10"/>
      <c r="H23" s="10"/>
      <c r="I23" s="11">
        <f>I24</f>
        <v>0</v>
      </c>
      <c r="J23" s="11">
        <f aca="true" t="shared" si="5" ref="J23:P23">J24</f>
        <v>0</v>
      </c>
      <c r="K23" s="11">
        <f t="shared" si="5"/>
        <v>0</v>
      </c>
      <c r="L23" s="11">
        <f t="shared" si="5"/>
        <v>0</v>
      </c>
      <c r="M23" s="11">
        <f t="shared" si="5"/>
        <v>0</v>
      </c>
      <c r="N23" s="11">
        <f t="shared" si="5"/>
        <v>0</v>
      </c>
      <c r="O23" s="11">
        <f t="shared" si="5"/>
        <v>0</v>
      </c>
      <c r="P23" s="11">
        <f t="shared" si="5"/>
        <v>0</v>
      </c>
      <c r="Q23" s="10"/>
    </row>
    <row r="24" spans="1:17" s="6" customFormat="1" ht="170.25" customHeight="1">
      <c r="A24" s="13" t="s">
        <v>26</v>
      </c>
      <c r="B24" s="20" t="s">
        <v>59</v>
      </c>
      <c r="C24" s="10" t="s">
        <v>96</v>
      </c>
      <c r="D24" s="20" t="s">
        <v>60</v>
      </c>
      <c r="E24" s="10"/>
      <c r="F24" s="10" t="s">
        <v>54</v>
      </c>
      <c r="G24" s="10" t="s">
        <v>61</v>
      </c>
      <c r="H24" s="10" t="s">
        <v>17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 t="s">
        <v>56</v>
      </c>
    </row>
    <row r="25" spans="1:18" s="6" customFormat="1" ht="91.5" customHeight="1">
      <c r="A25" s="13" t="s">
        <v>20</v>
      </c>
      <c r="B25" s="20" t="s">
        <v>0</v>
      </c>
      <c r="C25" s="10" t="s">
        <v>97</v>
      </c>
      <c r="D25" s="10"/>
      <c r="E25" s="10"/>
      <c r="F25" s="10"/>
      <c r="G25" s="10"/>
      <c r="H25" s="10"/>
      <c r="I25" s="11">
        <f>I26</f>
        <v>0</v>
      </c>
      <c r="J25" s="11">
        <f aca="true" t="shared" si="6" ref="J25:P25">J26</f>
        <v>2152.2</v>
      </c>
      <c r="K25" s="11">
        <f t="shared" si="6"/>
        <v>0</v>
      </c>
      <c r="L25" s="11">
        <f t="shared" si="6"/>
        <v>236.5</v>
      </c>
      <c r="M25" s="11">
        <f t="shared" si="6"/>
        <v>0</v>
      </c>
      <c r="N25" s="11">
        <f t="shared" si="6"/>
        <v>0</v>
      </c>
      <c r="O25" s="11">
        <f t="shared" si="6"/>
        <v>0</v>
      </c>
      <c r="P25" s="11">
        <f t="shared" si="6"/>
        <v>0</v>
      </c>
      <c r="Q25" s="13"/>
      <c r="R25" s="7"/>
    </row>
    <row r="26" spans="1:18" s="6" customFormat="1" ht="201" customHeight="1">
      <c r="A26" s="13" t="s">
        <v>27</v>
      </c>
      <c r="B26" s="17" t="s">
        <v>187</v>
      </c>
      <c r="C26" s="17" t="s">
        <v>98</v>
      </c>
      <c r="D26" s="17" t="s">
        <v>15</v>
      </c>
      <c r="E26" s="20"/>
      <c r="F26" s="20" t="s">
        <v>54</v>
      </c>
      <c r="G26" s="20" t="s">
        <v>61</v>
      </c>
      <c r="H26" s="20" t="s">
        <v>17</v>
      </c>
      <c r="I26" s="11">
        <v>0</v>
      </c>
      <c r="J26" s="11">
        <v>2152.2</v>
      </c>
      <c r="K26" s="11">
        <v>0</v>
      </c>
      <c r="L26" s="11">
        <v>236.5</v>
      </c>
      <c r="M26" s="11">
        <v>0</v>
      </c>
      <c r="N26" s="11">
        <v>0</v>
      </c>
      <c r="O26" s="11">
        <v>0</v>
      </c>
      <c r="P26" s="11">
        <v>0</v>
      </c>
      <c r="Q26" s="10" t="s">
        <v>56</v>
      </c>
      <c r="R26" s="7"/>
    </row>
    <row r="27" spans="1:18" s="6" customFormat="1" ht="328.5" customHeight="1">
      <c r="A27" s="15" t="s">
        <v>21</v>
      </c>
      <c r="B27" s="18" t="s">
        <v>99</v>
      </c>
      <c r="C27" s="17" t="s">
        <v>196</v>
      </c>
      <c r="D27" s="17"/>
      <c r="E27" s="20"/>
      <c r="F27" s="20"/>
      <c r="G27" s="20"/>
      <c r="H27" s="20"/>
      <c r="I27" s="11">
        <f>I28</f>
        <v>0</v>
      </c>
      <c r="J27" s="11">
        <f aca="true" t="shared" si="7" ref="J27:P27">J28</f>
        <v>2152.2</v>
      </c>
      <c r="K27" s="11">
        <f t="shared" si="7"/>
        <v>0</v>
      </c>
      <c r="L27" s="11">
        <f t="shared" si="7"/>
        <v>236.5</v>
      </c>
      <c r="M27" s="11">
        <f t="shared" si="7"/>
        <v>0</v>
      </c>
      <c r="N27" s="11">
        <f t="shared" si="7"/>
        <v>0</v>
      </c>
      <c r="O27" s="11">
        <f t="shared" si="7"/>
        <v>0</v>
      </c>
      <c r="P27" s="11">
        <f t="shared" si="7"/>
        <v>0</v>
      </c>
      <c r="Q27" s="10"/>
      <c r="R27" s="7"/>
    </row>
    <row r="28" spans="1:18" ht="409.5" customHeight="1">
      <c r="A28" s="16" t="s">
        <v>28</v>
      </c>
      <c r="B28" s="17" t="s">
        <v>100</v>
      </c>
      <c r="C28" s="17" t="s">
        <v>101</v>
      </c>
      <c r="D28" s="18" t="s">
        <v>102</v>
      </c>
      <c r="E28" s="20" t="s">
        <v>215</v>
      </c>
      <c r="F28" s="17" t="s">
        <v>91</v>
      </c>
      <c r="G28" s="17" t="s">
        <v>91</v>
      </c>
      <c r="H28" s="20"/>
      <c r="I28" s="11">
        <v>0</v>
      </c>
      <c r="J28" s="11">
        <v>2152.2</v>
      </c>
      <c r="K28" s="11">
        <v>0</v>
      </c>
      <c r="L28" s="11">
        <v>236.5</v>
      </c>
      <c r="M28" s="11">
        <v>0</v>
      </c>
      <c r="N28" s="11">
        <v>0</v>
      </c>
      <c r="O28" s="11">
        <v>0</v>
      </c>
      <c r="P28" s="11">
        <v>0</v>
      </c>
      <c r="Q28" s="10"/>
      <c r="R28" s="1"/>
    </row>
    <row r="29" spans="1:18" s="6" customFormat="1" ht="396" customHeight="1">
      <c r="A29" s="13" t="s">
        <v>22</v>
      </c>
      <c r="B29" s="20" t="s">
        <v>1</v>
      </c>
      <c r="C29" s="10" t="s">
        <v>203</v>
      </c>
      <c r="D29" s="10"/>
      <c r="E29" s="10"/>
      <c r="F29" s="10"/>
      <c r="G29" s="10"/>
      <c r="H29" s="10"/>
      <c r="I29" s="11">
        <f>I32+I33+I31+I30</f>
        <v>0</v>
      </c>
      <c r="J29" s="11">
        <f aca="true" t="shared" si="8" ref="J29:P29">J32+J33+J31+J30</f>
        <v>6456.599999999999</v>
      </c>
      <c r="K29" s="11">
        <f t="shared" si="8"/>
        <v>0</v>
      </c>
      <c r="L29" s="11">
        <f t="shared" si="8"/>
        <v>709.5</v>
      </c>
      <c r="M29" s="11">
        <f t="shared" si="8"/>
        <v>0</v>
      </c>
      <c r="N29" s="11">
        <f t="shared" si="8"/>
        <v>0</v>
      </c>
      <c r="O29" s="11">
        <f t="shared" si="8"/>
        <v>0</v>
      </c>
      <c r="P29" s="11">
        <f t="shared" si="8"/>
        <v>0</v>
      </c>
      <c r="Q29" s="10"/>
      <c r="R29" s="7"/>
    </row>
    <row r="30" spans="1:18" ht="348.75" customHeight="1">
      <c r="A30" s="16" t="s">
        <v>29</v>
      </c>
      <c r="B30" s="17" t="s">
        <v>103</v>
      </c>
      <c r="C30" s="17" t="s">
        <v>107</v>
      </c>
      <c r="D30" s="17" t="s">
        <v>110</v>
      </c>
      <c r="E30" s="10" t="s">
        <v>216</v>
      </c>
      <c r="F30" s="10" t="s">
        <v>24</v>
      </c>
      <c r="G30" s="10" t="s">
        <v>24</v>
      </c>
      <c r="H30" s="10"/>
      <c r="I30" s="11">
        <v>0</v>
      </c>
      <c r="J30" s="11">
        <v>2152.2</v>
      </c>
      <c r="K30" s="11">
        <v>0</v>
      </c>
      <c r="L30" s="11">
        <v>236.5</v>
      </c>
      <c r="M30" s="11">
        <v>0</v>
      </c>
      <c r="N30" s="11">
        <v>0</v>
      </c>
      <c r="O30" s="11">
        <v>0</v>
      </c>
      <c r="P30" s="11">
        <v>0</v>
      </c>
      <c r="Q30" s="10"/>
      <c r="R30" s="1"/>
    </row>
    <row r="31" spans="1:18" ht="311.25" customHeight="1">
      <c r="A31" s="15" t="s">
        <v>30</v>
      </c>
      <c r="B31" s="18" t="s">
        <v>104</v>
      </c>
      <c r="C31" s="17" t="s">
        <v>108</v>
      </c>
      <c r="D31" s="17" t="s">
        <v>111</v>
      </c>
      <c r="E31" s="10" t="s">
        <v>147</v>
      </c>
      <c r="F31" s="10" t="s">
        <v>24</v>
      </c>
      <c r="G31" s="10" t="s">
        <v>24</v>
      </c>
      <c r="H31" s="10"/>
      <c r="I31" s="11">
        <v>0</v>
      </c>
      <c r="J31" s="11">
        <v>2152.2</v>
      </c>
      <c r="K31" s="11">
        <v>0</v>
      </c>
      <c r="L31" s="11">
        <v>236.5</v>
      </c>
      <c r="M31" s="11">
        <v>0</v>
      </c>
      <c r="N31" s="11">
        <v>0</v>
      </c>
      <c r="O31" s="11">
        <v>0</v>
      </c>
      <c r="P31" s="11">
        <v>0</v>
      </c>
      <c r="Q31" s="10"/>
      <c r="R31" s="1"/>
    </row>
    <row r="32" spans="1:17" ht="124.5" customHeight="1">
      <c r="A32" s="16" t="s">
        <v>105</v>
      </c>
      <c r="B32" s="17" t="s">
        <v>106</v>
      </c>
      <c r="C32" s="17" t="s">
        <v>109</v>
      </c>
      <c r="D32" s="17" t="s">
        <v>112</v>
      </c>
      <c r="E32" s="10" t="s">
        <v>217</v>
      </c>
      <c r="F32" s="10" t="s">
        <v>24</v>
      </c>
      <c r="G32" s="10" t="s">
        <v>24</v>
      </c>
      <c r="H32" s="10" t="s">
        <v>44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23">
        <v>0</v>
      </c>
      <c r="Q32" s="10" t="s">
        <v>77</v>
      </c>
    </row>
    <row r="33" spans="1:17" ht="207" customHeight="1">
      <c r="A33" s="16" t="s">
        <v>113</v>
      </c>
      <c r="B33" s="17" t="s">
        <v>114</v>
      </c>
      <c r="C33" s="17" t="s">
        <v>109</v>
      </c>
      <c r="D33" s="17" t="s">
        <v>115</v>
      </c>
      <c r="E33" s="10" t="s">
        <v>218</v>
      </c>
      <c r="F33" s="10" t="s">
        <v>24</v>
      </c>
      <c r="G33" s="10" t="s">
        <v>24</v>
      </c>
      <c r="H33" s="10"/>
      <c r="I33" s="11">
        <v>0</v>
      </c>
      <c r="J33" s="11">
        <v>2152.2</v>
      </c>
      <c r="K33" s="11">
        <v>0</v>
      </c>
      <c r="L33" s="11">
        <v>236.5</v>
      </c>
      <c r="M33" s="11">
        <v>0</v>
      </c>
      <c r="N33" s="11">
        <v>0</v>
      </c>
      <c r="O33" s="11">
        <v>0</v>
      </c>
      <c r="P33" s="11">
        <v>0</v>
      </c>
      <c r="Q33" s="10"/>
    </row>
    <row r="34" spans="1:17" s="6" customFormat="1" ht="75.75" customHeight="1">
      <c r="A34" s="13" t="s">
        <v>116</v>
      </c>
      <c r="B34" s="20" t="s">
        <v>39</v>
      </c>
      <c r="C34" s="17" t="s">
        <v>117</v>
      </c>
      <c r="D34" s="10"/>
      <c r="E34" s="10"/>
      <c r="F34" s="10"/>
      <c r="G34" s="10"/>
      <c r="H34" s="10"/>
      <c r="I34" s="11">
        <f>I35+I37+I36</f>
        <v>0</v>
      </c>
      <c r="J34" s="11">
        <f aca="true" t="shared" si="9" ref="J34:P34">J35+J37+J36</f>
        <v>0</v>
      </c>
      <c r="K34" s="11">
        <f t="shared" si="9"/>
        <v>0</v>
      </c>
      <c r="L34" s="11">
        <f t="shared" si="9"/>
        <v>0</v>
      </c>
      <c r="M34" s="11">
        <f t="shared" si="9"/>
        <v>0</v>
      </c>
      <c r="N34" s="11">
        <f t="shared" si="9"/>
        <v>0</v>
      </c>
      <c r="O34" s="11">
        <f t="shared" si="9"/>
        <v>0</v>
      </c>
      <c r="P34" s="11">
        <f t="shared" si="9"/>
        <v>0</v>
      </c>
      <c r="Q34" s="10"/>
    </row>
    <row r="35" spans="1:17" s="6" customFormat="1" ht="342" customHeight="1">
      <c r="A35" s="16" t="s">
        <v>118</v>
      </c>
      <c r="B35" s="17" t="s">
        <v>10</v>
      </c>
      <c r="C35" s="17" t="s">
        <v>117</v>
      </c>
      <c r="D35" s="17" t="s">
        <v>123</v>
      </c>
      <c r="E35" s="10" t="s">
        <v>182</v>
      </c>
      <c r="F35" s="17" t="s">
        <v>125</v>
      </c>
      <c r="G35" s="17" t="s">
        <v>125</v>
      </c>
      <c r="H35" s="10" t="s">
        <v>18</v>
      </c>
      <c r="I35" s="11">
        <f>SUM(J35:M35)</f>
        <v>0</v>
      </c>
      <c r="J35" s="11">
        <f aca="true" t="shared" si="10" ref="J35:P35">SUM(K35:N35)</f>
        <v>0</v>
      </c>
      <c r="K35" s="11">
        <f t="shared" si="10"/>
        <v>0</v>
      </c>
      <c r="L35" s="11">
        <f t="shared" si="10"/>
        <v>0</v>
      </c>
      <c r="M35" s="11">
        <f t="shared" si="10"/>
        <v>0</v>
      </c>
      <c r="N35" s="11">
        <f t="shared" si="10"/>
        <v>0</v>
      </c>
      <c r="O35" s="11">
        <f t="shared" si="10"/>
        <v>0</v>
      </c>
      <c r="P35" s="11">
        <f t="shared" si="10"/>
        <v>0</v>
      </c>
      <c r="Q35" s="10" t="s">
        <v>77</v>
      </c>
    </row>
    <row r="36" spans="1:17" ht="120.75" customHeight="1">
      <c r="A36" s="16" t="s">
        <v>119</v>
      </c>
      <c r="B36" s="17" t="s">
        <v>120</v>
      </c>
      <c r="C36" s="17" t="s">
        <v>117</v>
      </c>
      <c r="D36" s="17" t="s">
        <v>40</v>
      </c>
      <c r="E36" s="10" t="s">
        <v>219</v>
      </c>
      <c r="F36" s="17" t="s">
        <v>144</v>
      </c>
      <c r="G36" s="17" t="s">
        <v>67</v>
      </c>
      <c r="H36" s="10"/>
      <c r="I36" s="11">
        <v>0</v>
      </c>
      <c r="J36" s="11"/>
      <c r="K36" s="11"/>
      <c r="L36" s="11"/>
      <c r="M36" s="11"/>
      <c r="N36" s="11">
        <v>0</v>
      </c>
      <c r="O36" s="11">
        <v>0</v>
      </c>
      <c r="P36" s="11">
        <v>0</v>
      </c>
      <c r="Q36" s="10"/>
    </row>
    <row r="37" spans="1:17" ht="152.25" customHeight="1">
      <c r="A37" s="15" t="s">
        <v>121</v>
      </c>
      <c r="B37" s="18" t="s">
        <v>122</v>
      </c>
      <c r="C37" s="18" t="s">
        <v>126</v>
      </c>
      <c r="D37" s="18" t="s">
        <v>124</v>
      </c>
      <c r="E37" s="10" t="s">
        <v>201</v>
      </c>
      <c r="F37" s="10" t="s">
        <v>55</v>
      </c>
      <c r="G37" s="10" t="s">
        <v>55</v>
      </c>
      <c r="H37" s="10" t="s">
        <v>48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23">
        <v>0</v>
      </c>
      <c r="Q37" s="10" t="s">
        <v>77</v>
      </c>
    </row>
    <row r="38" spans="1:17" ht="84.75" customHeight="1">
      <c r="A38" s="16" t="s">
        <v>4</v>
      </c>
      <c r="B38" s="17" t="s">
        <v>23</v>
      </c>
      <c r="C38" s="17" t="s">
        <v>127</v>
      </c>
      <c r="D38" s="18"/>
      <c r="E38" s="10"/>
      <c r="F38" s="10"/>
      <c r="G38" s="10"/>
      <c r="H38" s="10"/>
      <c r="I38" s="11">
        <f>I39+I42+I51</f>
        <v>10</v>
      </c>
      <c r="J38" s="11">
        <f aca="true" t="shared" si="11" ref="J38:P38">J39+J42+J51</f>
        <v>0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10</v>
      </c>
      <c r="O38" s="11">
        <f t="shared" si="11"/>
        <v>0</v>
      </c>
      <c r="P38" s="11">
        <f t="shared" si="11"/>
        <v>0</v>
      </c>
      <c r="Q38" s="10"/>
    </row>
    <row r="39" spans="1:17" ht="84.75" customHeight="1">
      <c r="A39" s="17" t="s">
        <v>9</v>
      </c>
      <c r="B39" s="17" t="s">
        <v>128</v>
      </c>
      <c r="C39" s="17" t="s">
        <v>127</v>
      </c>
      <c r="D39" s="18"/>
      <c r="E39" s="10"/>
      <c r="F39" s="10"/>
      <c r="G39" s="10"/>
      <c r="H39" s="10"/>
      <c r="I39" s="11">
        <f>I40+I41</f>
        <v>0</v>
      </c>
      <c r="J39" s="11">
        <f aca="true" t="shared" si="12" ref="J39:P39">J40+J41</f>
        <v>0</v>
      </c>
      <c r="K39" s="11">
        <f t="shared" si="12"/>
        <v>0</v>
      </c>
      <c r="L39" s="11">
        <f t="shared" si="12"/>
        <v>0</v>
      </c>
      <c r="M39" s="11">
        <f t="shared" si="12"/>
        <v>0</v>
      </c>
      <c r="N39" s="11">
        <f t="shared" si="12"/>
        <v>0</v>
      </c>
      <c r="O39" s="11">
        <f t="shared" si="12"/>
        <v>0</v>
      </c>
      <c r="P39" s="11">
        <f t="shared" si="12"/>
        <v>0</v>
      </c>
      <c r="Q39" s="10"/>
    </row>
    <row r="40" spans="1:17" ht="294" customHeight="1">
      <c r="A40" s="31" t="s">
        <v>32</v>
      </c>
      <c r="B40" s="27" t="s">
        <v>188</v>
      </c>
      <c r="C40" s="29" t="s">
        <v>129</v>
      </c>
      <c r="D40" s="17" t="s">
        <v>130</v>
      </c>
      <c r="E40" s="10" t="s">
        <v>183</v>
      </c>
      <c r="F40" s="18" t="s">
        <v>65</v>
      </c>
      <c r="G40" s="18" t="s">
        <v>65</v>
      </c>
      <c r="H40" s="10"/>
      <c r="I40" s="11">
        <v>0</v>
      </c>
      <c r="J40" s="11"/>
      <c r="K40" s="11"/>
      <c r="L40" s="11"/>
      <c r="M40" s="11"/>
      <c r="N40" s="11">
        <v>0</v>
      </c>
      <c r="O40" s="11">
        <v>0</v>
      </c>
      <c r="P40" s="23">
        <v>0</v>
      </c>
      <c r="Q40" s="10"/>
    </row>
    <row r="41" spans="1:17" ht="168.75">
      <c r="A41" s="31"/>
      <c r="B41" s="28"/>
      <c r="C41" s="30"/>
      <c r="D41" s="17" t="s">
        <v>131</v>
      </c>
      <c r="E41" s="10"/>
      <c r="F41" s="18" t="s">
        <v>145</v>
      </c>
      <c r="G41" s="18" t="s">
        <v>145</v>
      </c>
      <c r="H41" s="10"/>
      <c r="I41" s="11">
        <v>0</v>
      </c>
      <c r="J41" s="11"/>
      <c r="K41" s="11"/>
      <c r="L41" s="11"/>
      <c r="M41" s="11"/>
      <c r="N41" s="11">
        <v>0</v>
      </c>
      <c r="O41" s="11">
        <v>0</v>
      </c>
      <c r="P41" s="23">
        <v>0</v>
      </c>
      <c r="Q41" s="10"/>
    </row>
    <row r="42" spans="1:17" ht="337.5">
      <c r="A42" s="16" t="s">
        <v>19</v>
      </c>
      <c r="B42" s="18" t="s">
        <v>38</v>
      </c>
      <c r="C42" s="19" t="s">
        <v>132</v>
      </c>
      <c r="D42" s="17"/>
      <c r="E42" s="10"/>
      <c r="F42" s="18"/>
      <c r="G42" s="10"/>
      <c r="H42" s="10"/>
      <c r="I42" s="11">
        <f>I43+I44+I45+I46+I47+I48+I49+I50</f>
        <v>10</v>
      </c>
      <c r="J42" s="11">
        <f aca="true" t="shared" si="13" ref="J42:P42">J43+J44+J45+J46+J47+J48+J49+J50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10</v>
      </c>
      <c r="O42" s="11">
        <f t="shared" si="13"/>
        <v>0</v>
      </c>
      <c r="P42" s="11">
        <f t="shared" si="13"/>
        <v>0</v>
      </c>
      <c r="Q42" s="10"/>
    </row>
    <row r="43" spans="1:18" ht="123.75" customHeight="1">
      <c r="A43" s="26" t="s">
        <v>33</v>
      </c>
      <c r="B43" s="24" t="s">
        <v>62</v>
      </c>
      <c r="C43" s="10" t="s">
        <v>127</v>
      </c>
      <c r="D43" s="10" t="s">
        <v>63</v>
      </c>
      <c r="E43" s="10" t="s">
        <v>178</v>
      </c>
      <c r="F43" s="20" t="s">
        <v>64</v>
      </c>
      <c r="G43" s="20" t="s">
        <v>64</v>
      </c>
      <c r="H43" s="10" t="s">
        <v>45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3">
        <v>0</v>
      </c>
      <c r="Q43" s="10"/>
      <c r="R43" s="5"/>
    </row>
    <row r="44" spans="1:18" ht="87" customHeight="1">
      <c r="A44" s="26"/>
      <c r="B44" s="24"/>
      <c r="C44" s="10" t="s">
        <v>184</v>
      </c>
      <c r="D44" s="10" t="s">
        <v>133</v>
      </c>
      <c r="E44" s="10" t="s">
        <v>204</v>
      </c>
      <c r="F44" s="20" t="s">
        <v>64</v>
      </c>
      <c r="G44" s="20" t="s">
        <v>65</v>
      </c>
      <c r="H44" s="10"/>
      <c r="I44" s="11">
        <v>0</v>
      </c>
      <c r="J44" s="11"/>
      <c r="K44" s="11"/>
      <c r="L44" s="11"/>
      <c r="M44" s="11"/>
      <c r="N44" s="11">
        <v>0</v>
      </c>
      <c r="O44" s="11">
        <v>0</v>
      </c>
      <c r="P44" s="23">
        <v>0</v>
      </c>
      <c r="Q44" s="10"/>
      <c r="R44" s="5"/>
    </row>
    <row r="45" spans="1:18" ht="138" customHeight="1">
      <c r="A45" s="26"/>
      <c r="B45" s="24"/>
      <c r="C45" s="10" t="s">
        <v>137</v>
      </c>
      <c r="D45" s="10" t="s">
        <v>78</v>
      </c>
      <c r="E45" s="10" t="s">
        <v>206</v>
      </c>
      <c r="F45" s="20" t="s">
        <v>65</v>
      </c>
      <c r="G45" s="20" t="s">
        <v>65</v>
      </c>
      <c r="H45" s="10"/>
      <c r="I45" s="11">
        <v>0</v>
      </c>
      <c r="J45" s="11"/>
      <c r="K45" s="11"/>
      <c r="L45" s="11"/>
      <c r="M45" s="11"/>
      <c r="N45" s="11">
        <v>0</v>
      </c>
      <c r="O45" s="11">
        <v>0</v>
      </c>
      <c r="P45" s="23">
        <v>0</v>
      </c>
      <c r="Q45" s="10"/>
      <c r="R45" s="5"/>
    </row>
    <row r="46" spans="1:18" ht="173.25" customHeight="1">
      <c r="A46" s="26"/>
      <c r="B46" s="24"/>
      <c r="C46" s="10" t="s">
        <v>127</v>
      </c>
      <c r="D46" s="10" t="s">
        <v>134</v>
      </c>
      <c r="E46" s="10" t="s">
        <v>205</v>
      </c>
      <c r="F46" s="20" t="s">
        <v>65</v>
      </c>
      <c r="G46" s="20" t="s">
        <v>65</v>
      </c>
      <c r="H46" s="10"/>
      <c r="I46" s="11">
        <v>0</v>
      </c>
      <c r="J46" s="11"/>
      <c r="K46" s="11"/>
      <c r="L46" s="11"/>
      <c r="M46" s="11"/>
      <c r="N46" s="11">
        <v>0</v>
      </c>
      <c r="O46" s="11">
        <v>0</v>
      </c>
      <c r="P46" s="23">
        <v>0</v>
      </c>
      <c r="Q46" s="10"/>
      <c r="R46" s="5"/>
    </row>
    <row r="47" spans="1:18" ht="51" customHeight="1">
      <c r="A47" s="26"/>
      <c r="B47" s="24"/>
      <c r="C47" s="10" t="s">
        <v>127</v>
      </c>
      <c r="D47" s="10" t="s">
        <v>202</v>
      </c>
      <c r="E47" s="20"/>
      <c r="F47" s="20" t="s">
        <v>66</v>
      </c>
      <c r="G47" s="20" t="s">
        <v>67</v>
      </c>
      <c r="H47" s="10"/>
      <c r="I47" s="11">
        <v>0</v>
      </c>
      <c r="J47" s="11"/>
      <c r="K47" s="11"/>
      <c r="L47" s="11"/>
      <c r="M47" s="11"/>
      <c r="N47" s="11">
        <v>0</v>
      </c>
      <c r="O47" s="11">
        <v>0</v>
      </c>
      <c r="P47" s="23">
        <v>0</v>
      </c>
      <c r="Q47" s="10"/>
      <c r="R47" s="5"/>
    </row>
    <row r="48" spans="1:18" ht="86.25" customHeight="1">
      <c r="A48" s="26"/>
      <c r="B48" s="24"/>
      <c r="C48" s="10" t="s">
        <v>185</v>
      </c>
      <c r="D48" s="10" t="s">
        <v>135</v>
      </c>
      <c r="E48" s="20"/>
      <c r="F48" s="20" t="s">
        <v>67</v>
      </c>
      <c r="G48" s="20" t="s">
        <v>67</v>
      </c>
      <c r="H48" s="10"/>
      <c r="I48" s="11">
        <v>10</v>
      </c>
      <c r="J48" s="11"/>
      <c r="K48" s="11"/>
      <c r="L48" s="11"/>
      <c r="M48" s="11"/>
      <c r="N48" s="11">
        <v>10</v>
      </c>
      <c r="O48" s="11">
        <v>0</v>
      </c>
      <c r="P48" s="23">
        <v>0</v>
      </c>
      <c r="Q48" s="10"/>
      <c r="R48" s="5"/>
    </row>
    <row r="49" spans="1:18" ht="77.25" customHeight="1">
      <c r="A49" s="26"/>
      <c r="B49" s="24"/>
      <c r="C49" s="10" t="s">
        <v>127</v>
      </c>
      <c r="D49" s="10" t="s">
        <v>136</v>
      </c>
      <c r="E49" s="20" t="s">
        <v>179</v>
      </c>
      <c r="F49" s="20" t="s">
        <v>146</v>
      </c>
      <c r="G49" s="20" t="s">
        <v>146</v>
      </c>
      <c r="H49" s="10" t="s">
        <v>46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23">
        <v>0</v>
      </c>
      <c r="Q49" s="10"/>
      <c r="R49" s="5"/>
    </row>
    <row r="50" spans="1:17" ht="198" customHeight="1">
      <c r="A50" s="13" t="s">
        <v>34</v>
      </c>
      <c r="B50" s="20" t="s">
        <v>36</v>
      </c>
      <c r="C50" s="10" t="s">
        <v>127</v>
      </c>
      <c r="D50" s="10" t="s">
        <v>68</v>
      </c>
      <c r="E50" s="20" t="s">
        <v>207</v>
      </c>
      <c r="F50" s="20" t="s">
        <v>65</v>
      </c>
      <c r="G50" s="20" t="s">
        <v>66</v>
      </c>
      <c r="H50" s="10" t="s">
        <v>47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3">
        <v>0</v>
      </c>
      <c r="Q50" s="21"/>
    </row>
    <row r="51" spans="1:17" ht="93.75" customHeight="1">
      <c r="A51" s="12" t="s">
        <v>138</v>
      </c>
      <c r="B51" s="10" t="s">
        <v>37</v>
      </c>
      <c r="C51" s="10" t="s">
        <v>139</v>
      </c>
      <c r="D51" s="10"/>
      <c r="E51" s="20"/>
      <c r="F51" s="20"/>
      <c r="G51" s="20"/>
      <c r="H51" s="10"/>
      <c r="I51" s="11">
        <f>I52+I53+I54</f>
        <v>0</v>
      </c>
      <c r="J51" s="11">
        <f aca="true" t="shared" si="14" ref="J51:P51">J52+J53+J54</f>
        <v>0</v>
      </c>
      <c r="K51" s="11">
        <f t="shared" si="14"/>
        <v>0</v>
      </c>
      <c r="L51" s="11">
        <f t="shared" si="14"/>
        <v>0</v>
      </c>
      <c r="M51" s="11">
        <f t="shared" si="14"/>
        <v>0</v>
      </c>
      <c r="N51" s="11">
        <f t="shared" si="14"/>
        <v>0</v>
      </c>
      <c r="O51" s="11">
        <f t="shared" si="14"/>
        <v>0</v>
      </c>
      <c r="P51" s="11">
        <f t="shared" si="14"/>
        <v>0</v>
      </c>
      <c r="Q51" s="10"/>
    </row>
    <row r="52" spans="1:17" ht="112.5" customHeight="1">
      <c r="A52" s="13" t="s">
        <v>140</v>
      </c>
      <c r="B52" s="20" t="s">
        <v>35</v>
      </c>
      <c r="C52" s="10" t="s">
        <v>127</v>
      </c>
      <c r="D52" s="10" t="s">
        <v>69</v>
      </c>
      <c r="E52" s="10"/>
      <c r="F52" s="20" t="s">
        <v>66</v>
      </c>
      <c r="G52" s="20" t="s">
        <v>66</v>
      </c>
      <c r="H52" s="10" t="s">
        <v>46</v>
      </c>
      <c r="I52" s="11">
        <f>+J52+K52+L52+M52</f>
        <v>0</v>
      </c>
      <c r="J52" s="11">
        <f>+K52+L52+M52+O52</f>
        <v>0</v>
      </c>
      <c r="K52" s="11">
        <f>+L52+M52+O52+P52</f>
        <v>0</v>
      </c>
      <c r="L52" s="11">
        <f>+M52+O52+P52+Q52</f>
        <v>0</v>
      </c>
      <c r="M52" s="11">
        <f>+O52+P52+Q52+R52</f>
        <v>0</v>
      </c>
      <c r="N52" s="11">
        <v>0</v>
      </c>
      <c r="O52" s="11">
        <f>+P52+Q52+R52+S52</f>
        <v>0</v>
      </c>
      <c r="P52" s="23">
        <v>0</v>
      </c>
      <c r="Q52" s="10"/>
    </row>
    <row r="53" spans="1:17" ht="162" customHeight="1">
      <c r="A53" s="13" t="s">
        <v>141</v>
      </c>
      <c r="B53" s="20" t="s">
        <v>71</v>
      </c>
      <c r="C53" s="10" t="s">
        <v>127</v>
      </c>
      <c r="D53" s="10" t="s">
        <v>72</v>
      </c>
      <c r="E53" s="20" t="s">
        <v>220</v>
      </c>
      <c r="F53" s="20" t="s">
        <v>65</v>
      </c>
      <c r="G53" s="20" t="s">
        <v>66</v>
      </c>
      <c r="H53" s="10"/>
      <c r="I53" s="11">
        <v>0</v>
      </c>
      <c r="J53" s="11"/>
      <c r="K53" s="11"/>
      <c r="L53" s="11"/>
      <c r="M53" s="11"/>
      <c r="N53" s="11">
        <v>0</v>
      </c>
      <c r="O53" s="11">
        <v>0</v>
      </c>
      <c r="P53" s="23">
        <v>0</v>
      </c>
      <c r="Q53" s="21"/>
    </row>
    <row r="54" spans="1:17" ht="142.5" customHeight="1">
      <c r="A54" s="13" t="s">
        <v>142</v>
      </c>
      <c r="B54" s="18" t="s">
        <v>143</v>
      </c>
      <c r="C54" s="17" t="s">
        <v>127</v>
      </c>
      <c r="D54" s="18" t="s">
        <v>70</v>
      </c>
      <c r="E54" s="20"/>
      <c r="F54" s="20" t="s">
        <v>66</v>
      </c>
      <c r="G54" s="17" t="s">
        <v>67</v>
      </c>
      <c r="H54" s="10"/>
      <c r="I54" s="11">
        <v>0</v>
      </c>
      <c r="J54" s="11"/>
      <c r="K54" s="11"/>
      <c r="L54" s="11"/>
      <c r="M54" s="11"/>
      <c r="N54" s="11">
        <v>0</v>
      </c>
      <c r="O54" s="11">
        <v>0</v>
      </c>
      <c r="P54" s="23">
        <v>0</v>
      </c>
      <c r="Q54" s="21"/>
    </row>
    <row r="55" spans="1:17" ht="18.75">
      <c r="A55" s="13" t="s">
        <v>31</v>
      </c>
      <c r="B55" s="13" t="s">
        <v>41</v>
      </c>
      <c r="C55" s="13"/>
      <c r="D55" s="13"/>
      <c r="E55" s="13"/>
      <c r="F55" s="13"/>
      <c r="G55" s="13"/>
      <c r="H55" s="13"/>
      <c r="I55" s="11">
        <f aca="true" t="shared" si="15" ref="I55:P55">I7+I22+I38</f>
        <v>2089</v>
      </c>
      <c r="J55" s="11">
        <f t="shared" si="15"/>
        <v>10770</v>
      </c>
      <c r="K55" s="11">
        <f t="shared" si="15"/>
        <v>9</v>
      </c>
      <c r="L55" s="11">
        <f t="shared" si="15"/>
        <v>1191.5</v>
      </c>
      <c r="M55" s="11">
        <f t="shared" si="15"/>
        <v>79</v>
      </c>
      <c r="N55" s="11">
        <f t="shared" si="15"/>
        <v>19</v>
      </c>
      <c r="O55" s="11">
        <f t="shared" si="15"/>
        <v>0</v>
      </c>
      <c r="P55" s="11">
        <f t="shared" si="15"/>
        <v>0</v>
      </c>
      <c r="Q55" s="13"/>
    </row>
    <row r="56" spans="1:17" ht="18.75">
      <c r="A56" s="13" t="s">
        <v>148</v>
      </c>
      <c r="B56" s="13"/>
      <c r="C56" s="13" t="s">
        <v>96</v>
      </c>
      <c r="D56" s="13"/>
      <c r="E56" s="13"/>
      <c r="F56" s="13"/>
      <c r="G56" s="13"/>
      <c r="H56" s="13"/>
      <c r="I56" s="11">
        <f aca="true" t="shared" si="16" ref="I56:P56">I22</f>
        <v>0</v>
      </c>
      <c r="J56" s="11">
        <f t="shared" si="16"/>
        <v>10761</v>
      </c>
      <c r="K56" s="11">
        <f t="shared" si="16"/>
        <v>0</v>
      </c>
      <c r="L56" s="11">
        <f t="shared" si="16"/>
        <v>1182.5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0</v>
      </c>
      <c r="Q56" s="13"/>
    </row>
    <row r="57" spans="1:17" ht="18.75">
      <c r="A57" s="13" t="s">
        <v>149</v>
      </c>
      <c r="B57" s="13"/>
      <c r="C57" s="15" t="s">
        <v>180</v>
      </c>
      <c r="D57" s="13"/>
      <c r="E57" s="13"/>
      <c r="F57" s="13"/>
      <c r="G57" s="13"/>
      <c r="H57" s="13"/>
      <c r="I57" s="11">
        <f aca="true" t="shared" si="17" ref="I57:P57">I8+I21</f>
        <v>79</v>
      </c>
      <c r="J57" s="11">
        <f t="shared" si="17"/>
        <v>9</v>
      </c>
      <c r="K57" s="11">
        <f t="shared" si="17"/>
        <v>9</v>
      </c>
      <c r="L57" s="11">
        <f t="shared" si="17"/>
        <v>9</v>
      </c>
      <c r="M57" s="11">
        <f t="shared" si="17"/>
        <v>79</v>
      </c>
      <c r="N57" s="11">
        <f t="shared" si="17"/>
        <v>9</v>
      </c>
      <c r="O57" s="11">
        <f t="shared" si="17"/>
        <v>0</v>
      </c>
      <c r="P57" s="11">
        <f t="shared" si="17"/>
        <v>0</v>
      </c>
      <c r="Q57" s="13"/>
    </row>
    <row r="58" spans="1:17" ht="21" customHeight="1">
      <c r="A58" s="15" t="s">
        <v>150</v>
      </c>
      <c r="B58" s="13"/>
      <c r="C58" s="15" t="s">
        <v>181</v>
      </c>
      <c r="D58" s="13"/>
      <c r="E58" s="13"/>
      <c r="F58" s="13"/>
      <c r="G58" s="13"/>
      <c r="H58" s="13"/>
      <c r="I58" s="11">
        <f aca="true" t="shared" si="18" ref="I58:P58">I15</f>
        <v>2000</v>
      </c>
      <c r="J58" s="11">
        <f t="shared" si="18"/>
        <v>0</v>
      </c>
      <c r="K58" s="11">
        <f t="shared" si="18"/>
        <v>0</v>
      </c>
      <c r="L58" s="11">
        <f t="shared" si="18"/>
        <v>0</v>
      </c>
      <c r="M58" s="11">
        <f t="shared" si="18"/>
        <v>0</v>
      </c>
      <c r="N58" s="11">
        <f t="shared" si="18"/>
        <v>0</v>
      </c>
      <c r="O58" s="11">
        <f t="shared" si="18"/>
        <v>0</v>
      </c>
      <c r="P58" s="11">
        <f t="shared" si="18"/>
        <v>0</v>
      </c>
      <c r="Q58" s="13"/>
    </row>
    <row r="59" spans="1:17" ht="18.75">
      <c r="A59" s="15" t="s">
        <v>186</v>
      </c>
      <c r="B59" s="15"/>
      <c r="C59" s="15" t="s">
        <v>127</v>
      </c>
      <c r="D59" s="13"/>
      <c r="E59" s="13"/>
      <c r="F59" s="13"/>
      <c r="G59" s="13"/>
      <c r="H59" s="13"/>
      <c r="I59" s="11">
        <f aca="true" t="shared" si="19" ref="I59:P59">I38</f>
        <v>10</v>
      </c>
      <c r="J59" s="11">
        <f t="shared" si="19"/>
        <v>0</v>
      </c>
      <c r="K59" s="11">
        <f t="shared" si="19"/>
        <v>0</v>
      </c>
      <c r="L59" s="11">
        <f t="shared" si="19"/>
        <v>0</v>
      </c>
      <c r="M59" s="11">
        <f t="shared" si="19"/>
        <v>0</v>
      </c>
      <c r="N59" s="11">
        <f t="shared" si="19"/>
        <v>10</v>
      </c>
      <c r="O59" s="11">
        <f t="shared" si="19"/>
        <v>0</v>
      </c>
      <c r="P59" s="11">
        <f t="shared" si="19"/>
        <v>0</v>
      </c>
      <c r="Q59" s="13"/>
    </row>
    <row r="60" spans="1:18" ht="21" customHeight="1">
      <c r="A60" s="2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7" ht="21" customHeight="1">
      <c r="A61" s="34" t="s">
        <v>57</v>
      </c>
      <c r="B61" s="34"/>
      <c r="C61" s="34"/>
      <c r="D61" s="34"/>
      <c r="P61" s="25" t="s">
        <v>58</v>
      </c>
      <c r="Q61" s="25"/>
    </row>
    <row r="62" spans="1:18" ht="22.5" customHeight="1">
      <c r="A62" s="2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4" ht="18.75"/>
    <row r="65" ht="18.75"/>
  </sheetData>
  <sheetProtection/>
  <mergeCells count="34">
    <mergeCell ref="A19:A20"/>
    <mergeCell ref="G19:G20"/>
    <mergeCell ref="F19:F20"/>
    <mergeCell ref="D19:D20"/>
    <mergeCell ref="C19:C20"/>
    <mergeCell ref="B19:B20"/>
    <mergeCell ref="E19:E20"/>
    <mergeCell ref="P19:P20"/>
    <mergeCell ref="O19:O20"/>
    <mergeCell ref="N19:N20"/>
    <mergeCell ref="I19:I20"/>
    <mergeCell ref="B62:R62"/>
    <mergeCell ref="P61:Q61"/>
    <mergeCell ref="B60:R60"/>
    <mergeCell ref="A61:D61"/>
    <mergeCell ref="Q19:Q20"/>
    <mergeCell ref="A43:A49"/>
    <mergeCell ref="G4:G5"/>
    <mergeCell ref="I4:O4"/>
    <mergeCell ref="P4:P5"/>
    <mergeCell ref="Q4:Q5"/>
    <mergeCell ref="A1:Q1"/>
    <mergeCell ref="A4:A5"/>
    <mergeCell ref="B4:B5"/>
    <mergeCell ref="B43:B49"/>
    <mergeCell ref="A2:Q2"/>
    <mergeCell ref="E4:E5"/>
    <mergeCell ref="B40:B41"/>
    <mergeCell ref="C40:C41"/>
    <mergeCell ref="H4:H5"/>
    <mergeCell ref="A40:A41"/>
    <mergeCell ref="C4:C5"/>
    <mergeCell ref="D4:D5"/>
    <mergeCell ref="F4:F5"/>
  </mergeCells>
  <printOptions/>
  <pageMargins left="0.15748031496062992" right="0.15748031496062992" top="0.15748031496062992" bottom="0.15748031496062992" header="0.31496062992125984" footer="0.31496062992125984"/>
  <pageSetup fitToHeight="0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2017-07-26T06:36:41Z</dcterms:modified>
  <cp:category/>
  <cp:version/>
  <cp:contentType/>
  <cp:contentStatus/>
</cp:coreProperties>
</file>