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6095" windowHeight="5985"/>
  </bookViews>
  <sheets>
    <sheet name="01.10.15" sheetId="1" r:id="rId1"/>
    <sheet name="Лист2" sheetId="2" r:id="rId2"/>
    <sheet name="Лист3" sheetId="3" r:id="rId3"/>
  </sheets>
  <definedNames>
    <definedName name="_xlnm.Print_Titles" localSheetId="0">'01.10.15'!$7:$7</definedName>
    <definedName name="_xlnm.Print_Area" localSheetId="0">'01.10.15'!$A$1:$K$60</definedName>
  </definedNames>
  <calcPr calcId="145621"/>
</workbook>
</file>

<file path=xl/calcChain.xml><?xml version="1.0" encoding="utf-8"?>
<calcChain xmlns="http://schemas.openxmlformats.org/spreadsheetml/2006/main">
  <c r="J28" i="1" l="1"/>
  <c r="H28" i="1"/>
  <c r="H10" i="1"/>
  <c r="I21" i="1"/>
  <c r="I37" i="1"/>
  <c r="J37" i="1"/>
  <c r="I28" i="1"/>
  <c r="H37" i="1"/>
  <c r="I33" i="1"/>
  <c r="I26" i="1" s="1"/>
  <c r="J33" i="1"/>
  <c r="J26" i="1" s="1"/>
  <c r="H33" i="1"/>
  <c r="J21" i="1"/>
  <c r="H21" i="1"/>
  <c r="J46" i="1"/>
  <c r="I46" i="1"/>
  <c r="H46" i="1"/>
  <c r="L14" i="1"/>
  <c r="H26" i="1" l="1"/>
  <c r="I42" i="1"/>
  <c r="J42" i="1"/>
  <c r="H42" i="1"/>
  <c r="I10" i="1" l="1"/>
  <c r="J10" i="1"/>
  <c r="I8" i="1" l="1"/>
  <c r="I50" i="1" s="1"/>
  <c r="H8" i="1"/>
  <c r="H50" i="1" s="1"/>
  <c r="J8" i="1"/>
  <c r="J50" i="1" s="1"/>
</calcChain>
</file>

<file path=xl/sharedStrings.xml><?xml version="1.0" encoding="utf-8"?>
<sst xmlns="http://schemas.openxmlformats.org/spreadsheetml/2006/main" count="222" uniqueCount="166">
  <si>
    <t>№ п.п</t>
  </si>
  <si>
    <t>Наименование основного мероприятия</t>
  </si>
  <si>
    <t>Ответственный испольнитель (руководитель ФИО)</t>
  </si>
  <si>
    <t>Контрольное событие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</si>
  <si>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</si>
  <si>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</si>
  <si>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</si>
  <si>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</si>
  <si>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</si>
  <si>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</si>
  <si>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</si>
  <si>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</si>
  <si>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Отчет</t>
  </si>
  <si>
    <t xml:space="preserve">об исполнении плана реализации муниципальной программы "Обеспечение качественными жилищно-коммунальными услугами" </t>
  </si>
  <si>
    <t>1.1.</t>
  </si>
  <si>
    <t>1.1.1.</t>
  </si>
  <si>
    <t>Акт законченного ремонта</t>
  </si>
  <si>
    <t>Улучшение технического состояния многоквартирных домов</t>
  </si>
  <si>
    <t>в том числе:</t>
  </si>
  <si>
    <t>1.1.1.1.</t>
  </si>
  <si>
    <t>ул.Дзержинского,12</t>
  </si>
  <si>
    <t>1.1.1.3.</t>
  </si>
  <si>
    <t>ул.Зорге 54</t>
  </si>
  <si>
    <t>Основное мероприятие. Содержание, обслуживание и ремонт объектов благоустройства</t>
  </si>
  <si>
    <t>Мероприятие. Освещение улиц и дорог города</t>
  </si>
  <si>
    <t>Мероприятие. Очистка городских территорий, озеленение и ремонт объектов благоустройства</t>
  </si>
  <si>
    <t>2.</t>
  </si>
  <si>
    <t>2.1.</t>
  </si>
  <si>
    <t>2.1.1.</t>
  </si>
  <si>
    <t>2.1.2.</t>
  </si>
  <si>
    <t>1.</t>
  </si>
  <si>
    <t>1.1.2.</t>
  </si>
  <si>
    <t>Заключение договоров на изготовление кадастровых паспортов</t>
  </si>
  <si>
    <t>1.2.</t>
  </si>
  <si>
    <t>1.2.1.</t>
  </si>
  <si>
    <t>Размещение в средствах массовой информации вопросов по управлению многоквартирными домами</t>
  </si>
  <si>
    <t>1.2.2.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</si>
  <si>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</si>
  <si>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Основное мероприятие: Улучшение технического состояния жилищного фонда</t>
  </si>
  <si>
    <t>Мероприятие: Капитальный ремонт многоквартиных домов</t>
  </si>
  <si>
    <t>Мероприятие: Изготовление кадастровых паспортов на земельные участки под многоквартирными домами, включенными в план капитального ремонта домов</t>
  </si>
  <si>
    <t>Основное мероприятие; Информирование населения по вопросам управления многоквартирными домами, энергоэффективности в жилищной сфере и условий проведения капитального ремонта</t>
  </si>
  <si>
    <t>Мероприятие: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</si>
  <si>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Мероприятие: Проведение обучающих семинаров</t>
  </si>
  <si>
    <t>мероприятие не требует финансирования</t>
  </si>
  <si>
    <t>3.1.</t>
  </si>
  <si>
    <t>начальник отдела инженерной инфраструктуры ЖКХ - Хропот Н.В.</t>
  </si>
  <si>
    <t>3.1.1.</t>
  </si>
  <si>
    <t>начальник отдела инженерной инфраструктуры ЖКХ - Хропот Н.В.; директор МКУ г.Новошахтинска "УКС" - Бочаров С.М.</t>
  </si>
  <si>
    <t xml:space="preserve">Проведение закупок по отбору подрядной организации на разработку проектно-сметной документации на строительство, реконструкцию и капитальный ремонт объектов коммунальной инфраструктуры города </t>
  </si>
  <si>
    <t>Наличие документации для проведения работ по строительству, реконструкции и капитальному ремонту объектов коммунальной инфраструктуры</t>
  </si>
  <si>
    <t>3.1.1.1.</t>
  </si>
  <si>
    <t>3.1.1.2.</t>
  </si>
  <si>
    <t>3.1.1.3.</t>
  </si>
  <si>
    <t>Капитальный ремонт водопроводной линии по ул.Харьковской (от ул.Невский проспект до Администрации города) в городе Новошахтинске Ростовской области</t>
  </si>
  <si>
    <t>Разработка схемы теплоснабжения города Новошахтинска</t>
  </si>
  <si>
    <t>директор МБУ "ССВПД" -  Бабич В.П.</t>
  </si>
  <si>
    <t>4.1.</t>
  </si>
  <si>
    <t xml:space="preserve">Заключение муниципальных контрактов  и договоров на оказание услуг по содержанию кладбищ  </t>
  </si>
  <si>
    <t>3.</t>
  </si>
  <si>
    <t>Основное мероприятие: Улучшение технического состояния объектов коммунальной инфраструктры города</t>
  </si>
  <si>
    <t xml:space="preserve">Проведение закупок по отбору подрядной организации на разработку проектно-сметной документации на  капитальный ремонт объектов коммунальной инфраструктуры города </t>
  </si>
  <si>
    <t xml:space="preserve">Капитальный ремонт канализационной линии от ул.Городская по ул. Нерушимая, ул. Уральская, ул. 60 лет Октября, ул. Придорожная, ул. Садовая до ул. Фрунзе в городе Новошахтинске Ростовской области  </t>
  </si>
  <si>
    <t>ноябрь 2013 года</t>
  </si>
  <si>
    <t>декабрь 2013 года</t>
  </si>
  <si>
    <t>Подпрограмма: "Благоустройство и содержание территорий городских кладбищ"</t>
  </si>
  <si>
    <t>Основное мероприятие: Организация оказания ритуальных услуг и содержание мест захоронения</t>
  </si>
  <si>
    <t>Мероприятие: Текущее содержание городских кладбищ и дорог к ним</t>
  </si>
  <si>
    <t xml:space="preserve">Мероприятие: Оказание ритуальных услуг, доставка и захоронение неопознанных и невостребованных трупов граждан </t>
  </si>
  <si>
    <t>Директор МКУ "УЖКХ"</t>
  </si>
  <si>
    <t>Л.В. Сикач</t>
  </si>
  <si>
    <t>В.В. Рязанцева</t>
  </si>
  <si>
    <t xml:space="preserve">Заключение договоров об оказании услуг  по  доставке и захоронению неопознанных и невостребованных трупов  </t>
  </si>
  <si>
    <t>3.2.</t>
  </si>
  <si>
    <t>3.2.1.</t>
  </si>
  <si>
    <t xml:space="preserve">Основное мероприятие. 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</si>
  <si>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>Мероприятие.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</si>
  <si>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начальник планово-экономического отдела - Рязанцева В.В.</t>
  </si>
  <si>
    <t>Подпрограмма "Капитальный ремонт многоквартирных домов", всего:</t>
  </si>
  <si>
    <t>Подпрограмма "Благоустройство города", всего:</t>
  </si>
  <si>
    <t>Подпрограмма "Создание условий для обеспечения качественными коммунальными услугами населения города", всего:</t>
  </si>
  <si>
    <t>Итого по плану реализации:</t>
  </si>
  <si>
    <t>Ремонт кровли, фасада, подъездов,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</si>
  <si>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</si>
  <si>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центрпльного отопления,установка приборов учета эл.энергии, водоснабжения, центрального отопления, энергоаудит</t>
  </si>
  <si>
    <t>заместитель начальника отдела управления жилищным фондом - Радионова И.В.</t>
  </si>
  <si>
    <t>заместитель начальника           отдела по благоустройству города -    Путиенко В.В.</t>
  </si>
  <si>
    <t>кредиторская задлженность за 2014 год</t>
  </si>
  <si>
    <t>ул. Харьковская,14</t>
  </si>
  <si>
    <t>1.1.1.2.</t>
  </si>
  <si>
    <t>январь 2015 года</t>
  </si>
  <si>
    <t>декабрь 2015 года</t>
  </si>
  <si>
    <t xml:space="preserve">Мероприятие: Участие Администрации города в оплате тарифа по капитальному ремонту за муниципальную собственность </t>
  </si>
  <si>
    <t>1.1.3.</t>
  </si>
  <si>
    <t>1.1.4.</t>
  </si>
  <si>
    <t>Мероприятие: Сопровождение программного обеспечения "Информационная база ЖКХ"</t>
  </si>
  <si>
    <t>август 2015 года</t>
  </si>
  <si>
    <t>январь             2015 года</t>
  </si>
  <si>
    <t>2.1.3.</t>
  </si>
  <si>
    <t>Мероприятие: Приобретение техники и оборудования</t>
  </si>
  <si>
    <t xml:space="preserve">приобретение техники и оборудования </t>
  </si>
  <si>
    <t>Мероприятие: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</si>
  <si>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3.1.2.</t>
  </si>
  <si>
    <t>директор МКУ г. Новошахтинска "УКС"</t>
  </si>
  <si>
    <t>Мероприятие: Строительство и реконструкция объектов коммунальной инфраструктуры города</t>
  </si>
  <si>
    <t>акт законченного строительства и реконструкции</t>
  </si>
  <si>
    <t>Снижение уровня потерь коммунальных ресурсов</t>
  </si>
  <si>
    <t>3.1.2.1.</t>
  </si>
  <si>
    <t>Реконструкция магистрального водовода от водозабора до п. Соколово-Кундрюченский, Юбилейный, предусмотренного скорректированным проектом ликвидации ОАО «Ростовуголь» (шахта «Степановская») (Строительство площадки водопроводных сооружений)</t>
  </si>
  <si>
    <t>3.1.2.2.</t>
  </si>
  <si>
    <t>Строительство канализационной сети по объекту: «Строительство малоэтажных и индивидуальных жилых домов по улицам: Привольной, Библиотечной, Тверской, Ямской,                                      1-й Тупик, Станционной и переулку Водному»</t>
  </si>
  <si>
    <t>акт законченной реконструкции</t>
  </si>
  <si>
    <t>3.1.3.</t>
  </si>
  <si>
    <t>Мероприятие: Капитальный ремонт объектов коммунальной инфраструктуры</t>
  </si>
  <si>
    <t>3.1.3.1.</t>
  </si>
  <si>
    <t xml:space="preserve">Капитальный ремонт водопроводной линии по ул. Харьковской (от ул. Невский проспект до Администрации города) в городе Новошахтинске Ростовской области </t>
  </si>
  <si>
    <t xml:space="preserve">Акт законченного капитального ремонта </t>
  </si>
  <si>
    <t>акт законченного капитального ремонта</t>
  </si>
  <si>
    <t>июнь 2015 года</t>
  </si>
  <si>
    <t>4.1.1.</t>
  </si>
  <si>
    <t>4.1.2.</t>
  </si>
  <si>
    <t>5.</t>
  </si>
  <si>
    <t>Подпрограмма: "Охрана окружающей среды и природных ресурсов"</t>
  </si>
  <si>
    <t>5.1.</t>
  </si>
  <si>
    <t>начальник секторв по охране окружающей среды  и лесному хозяйству - Котлярова Е.В.</t>
  </si>
  <si>
    <t>5.1.1.</t>
  </si>
  <si>
    <t>5.1.2.</t>
  </si>
  <si>
    <t>Опубликована статья в городской газете "Знамя шахтера" на тему: "Капитальный ремонт многоквартирных домов"</t>
  </si>
  <si>
    <t>Министерством жилищно-коммунального хозяйства Ростовской области проведено три видеосеминара с участием управляющих домами  и председателями ТСЖ, ЖСК на тему "Капитальный ремонт многоквартирных домов", "Лицензирование управляющих компаний"</t>
  </si>
  <si>
    <t>сроки выполнения работ по контрактам -до конца 2015 года</t>
  </si>
  <si>
    <t>срок исполнения контракта -до конца 2015 года</t>
  </si>
  <si>
    <t>отсутствие финансирования</t>
  </si>
  <si>
    <t>выполнение запланировано на 2 полугодие</t>
  </si>
  <si>
    <t>Акт выполненных работ</t>
  </si>
  <si>
    <t>Снижение размера платы граждан за услуги водоснабжения и водоотведения</t>
  </si>
  <si>
    <t>Основное мероприятие: Выполнение лесохозяйственных мероприятий</t>
  </si>
  <si>
    <t>Мероприятие: Охрана лесов от пожаров</t>
  </si>
  <si>
    <t>Мероприятие: Благоустройство лесов</t>
  </si>
  <si>
    <t>Заключено соглашение с НКО "Ростовский областной фонд содействия капитальному ремонту" от 05.11.2014 № 73-мо</t>
  </si>
  <si>
    <t>Оплата тарифа за муниципальную собственность</t>
  </si>
  <si>
    <t>Заключен договор с ИБ "ЖКХ" на сопровождение программы по учету жилых домов</t>
  </si>
  <si>
    <t>Формирование электронной базы данных по жилым домам</t>
  </si>
  <si>
    <t>Заключены договора на выполнение работ. Проводены работы по очистке городских территорий от мусора, грязи, покосу сорной растительности, отлову бродячих животных</t>
  </si>
  <si>
    <t>акт выполненных работ</t>
  </si>
  <si>
    <t>Приобретены и установлены: остановочный павильон, урны и скамьи для отдыха</t>
  </si>
  <si>
    <t>Заключены договора на выполнение работ. Проводены работы по замене и ремонту светильников пришедших в негодность, освещению частей улиц Международной, Чаадаева, Анапская, 7 Ноября, установлено  35 дополнительных одиночно стоящих светильников. Проведена замена неизолированного провода на самонесущий изолированный.</t>
  </si>
  <si>
    <t>невыполнено мероприятие в части финансирования</t>
  </si>
  <si>
    <t>мероприятие невыполнено в части финансирования</t>
  </si>
  <si>
    <t>Схема теплоснабжения города Новошахтинска разработана</t>
  </si>
  <si>
    <t xml:space="preserve">Проведение закупок по отбору подрядной организации и заключение договора на разработку схемы теплоснабжения города Новошахтинска </t>
  </si>
  <si>
    <t xml:space="preserve">Разработана ПСД на  проведение работ по  капитальному ремонту   </t>
  </si>
  <si>
    <t>Разработана документация для проведения работ по  капитальному ремонту объектов коммунальной инфраструктуры</t>
  </si>
  <si>
    <t>Заключен контракт на выполнеение работ. Проводятся работы по реконструкции магистрального водовода</t>
  </si>
  <si>
    <t>Заключен контракт на выполнение капитальнго ремонта. Работы проводятся</t>
  </si>
  <si>
    <t>Заключено соглашение на возмещение части платы граждан ООО "ДОНРЕКО" за услуги водоснабжения и водоотведения</t>
  </si>
  <si>
    <t>Заключен договор на устройство минерализованных полос. Работы выполнены</t>
  </si>
  <si>
    <t>Заключены договора на выполнение работ по приведению территории городских 6-ти действующих кладбищ в соответствие требованиям санитарно-эпидемиологических и экологических норм: покос сорной растительности, уборка несанкционированных свалок, отсыпка дорог. Работы выполняются.</t>
  </si>
  <si>
    <t xml:space="preserve">Проводится  доставка и захоронение неопознанных и невостребованных трупов граждан </t>
  </si>
  <si>
    <t>Заключен договор на изготовление документации по отводу лесосеки под рубки ухода. Работы начаты</t>
  </si>
  <si>
    <t>мероприятие не исполнено в части финансирования</t>
  </si>
  <si>
    <t>Изготовлено 2 кадастровых паспорта на земельный участок под многоквартирными домами по ул. Восточная 16, ул. Коперника 7</t>
  </si>
  <si>
    <t>заключение соглашения запланировано на 4 квартал</t>
  </si>
  <si>
    <t>кредиторская задолженность за 2014 год</t>
  </si>
  <si>
    <t>по состоянию на 01.10. 2015 года</t>
  </si>
  <si>
    <t>287,7тыс. руб. - экономия средств по результатам закупки, срок исполнения контракта -до конца 2015 года</t>
  </si>
  <si>
    <t>94,0 тыс. руб. - экономия средств в связи с оплатой по фактически оказанным услугам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</si>
</sst>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="80" zoomScaleNormal="100" zoomScaleSheetLayoutView="80" workbookViewId="0">
      <selection activeCell="I44" sqref="I44:I45"/>
    </sheetView>
  </sheetViews>
  <sheetFormatPr defaultRowHeight="15" x14ac:dyDescent="0.25"/>
  <cols>
    <col min="1" max="1" width="7" customWidth="1"/>
    <col min="2" max="2" width="24.42578125" customWidth="1"/>
    <col min="3" max="3" width="17.5703125" customWidth="1"/>
    <col min="4" max="4" width="24.28515625" customWidth="1"/>
    <col min="5" max="5" width="31.42578125" customWidth="1"/>
    <col min="6" max="6" width="14.85546875" customWidth="1"/>
    <col min="7" max="7" width="19.7109375" style="2" customWidth="1"/>
    <col min="8" max="8" width="13.28515625" style="3" customWidth="1"/>
    <col min="9" max="9" width="12.140625" style="3" customWidth="1"/>
    <col min="10" max="10" width="12.5703125" style="3" customWidth="1"/>
    <col min="11" max="11" width="18.7109375" customWidth="1"/>
  </cols>
  <sheetData>
    <row r="1" spans="1:13" x14ac:dyDescent="0.25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 x14ac:dyDescent="0.25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 x14ac:dyDescent="0.25">
      <c r="A3" s="79" t="s">
        <v>163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3" x14ac:dyDescent="0.25">
      <c r="A4" s="5"/>
      <c r="B4" s="5"/>
      <c r="C4" s="5"/>
      <c r="D4" s="5"/>
      <c r="E4" s="5"/>
      <c r="F4" s="5"/>
      <c r="G4" s="6"/>
      <c r="H4" s="7"/>
      <c r="I4" s="7"/>
      <c r="J4" s="7"/>
      <c r="K4" s="5"/>
    </row>
    <row r="5" spans="1:13" ht="46.9" customHeight="1" x14ac:dyDescent="0.25">
      <c r="A5" s="80" t="s">
        <v>0</v>
      </c>
      <c r="B5" s="80" t="s">
        <v>1</v>
      </c>
      <c r="C5" s="81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/>
      <c r="J5" s="80" t="s">
        <v>10</v>
      </c>
      <c r="K5" s="80" t="s">
        <v>11</v>
      </c>
      <c r="L5" s="1"/>
      <c r="M5" s="1"/>
    </row>
    <row r="6" spans="1:13" ht="69" customHeight="1" x14ac:dyDescent="0.25">
      <c r="A6" s="80"/>
      <c r="B6" s="80"/>
      <c r="C6" s="81"/>
      <c r="D6" s="80"/>
      <c r="E6" s="80"/>
      <c r="F6" s="80"/>
      <c r="G6" s="80"/>
      <c r="H6" s="8" t="s">
        <v>8</v>
      </c>
      <c r="I6" s="8" t="s">
        <v>9</v>
      </c>
      <c r="J6" s="80"/>
      <c r="K6" s="80"/>
    </row>
    <row r="7" spans="1:13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3" ht="20.45" customHeight="1" x14ac:dyDescent="0.25">
      <c r="A8" s="57" t="s">
        <v>30</v>
      </c>
      <c r="B8" s="82" t="s">
        <v>78</v>
      </c>
      <c r="C8" s="83"/>
      <c r="D8" s="83"/>
      <c r="E8" s="83"/>
      <c r="F8" s="83"/>
      <c r="G8" s="83"/>
      <c r="H8" s="62">
        <f>H10+H15+H16+H17</f>
        <v>3166.6000000000004</v>
      </c>
      <c r="I8" s="62">
        <f>I10+I15+I16+I17</f>
        <v>2387.3000000000002</v>
      </c>
      <c r="J8" s="62">
        <f t="shared" ref="J8" si="0">J10+J15+J16+J17</f>
        <v>3842.6000000000004</v>
      </c>
      <c r="K8" s="46"/>
    </row>
    <row r="9" spans="1:13" ht="60.6" customHeight="1" x14ac:dyDescent="0.25">
      <c r="A9" s="9" t="s">
        <v>14</v>
      </c>
      <c r="B9" s="10" t="s">
        <v>38</v>
      </c>
      <c r="C9" s="11"/>
      <c r="D9" s="12"/>
      <c r="E9" s="12"/>
      <c r="F9" s="13"/>
      <c r="G9" s="14"/>
      <c r="H9" s="15"/>
      <c r="I9" s="15"/>
      <c r="J9" s="15"/>
      <c r="K9" s="13"/>
    </row>
    <row r="10" spans="1:13" ht="89.25" customHeight="1" x14ac:dyDescent="0.25">
      <c r="A10" s="9" t="s">
        <v>15</v>
      </c>
      <c r="B10" s="10" t="s">
        <v>39</v>
      </c>
      <c r="C10" s="11" t="s">
        <v>85</v>
      </c>
      <c r="D10" s="16" t="s">
        <v>16</v>
      </c>
      <c r="E10" s="17" t="s">
        <v>17</v>
      </c>
      <c r="F10" s="13"/>
      <c r="G10" s="14"/>
      <c r="H10" s="18">
        <f>H12+H13+H14</f>
        <v>2289.3000000000002</v>
      </c>
      <c r="I10" s="18">
        <f t="shared" ref="I10:J10" si="1">I12+I13+I14</f>
        <v>2289.3000000000002</v>
      </c>
      <c r="J10" s="18">
        <f t="shared" si="1"/>
        <v>2289.3000000000002</v>
      </c>
      <c r="K10" s="13"/>
    </row>
    <row r="11" spans="1:13" ht="17.45" customHeight="1" x14ac:dyDescent="0.25">
      <c r="A11" s="9"/>
      <c r="B11" s="10" t="s">
        <v>18</v>
      </c>
      <c r="C11" s="11"/>
      <c r="D11" s="16"/>
      <c r="E11" s="17"/>
      <c r="F11" s="13"/>
      <c r="G11" s="14"/>
      <c r="H11" s="15"/>
      <c r="I11" s="15"/>
      <c r="J11" s="15"/>
      <c r="K11" s="13"/>
    </row>
    <row r="12" spans="1:13" ht="93" customHeight="1" x14ac:dyDescent="0.25">
      <c r="A12" s="9" t="s">
        <v>19</v>
      </c>
      <c r="B12" s="19" t="s">
        <v>20</v>
      </c>
      <c r="C12" s="11" t="s">
        <v>85</v>
      </c>
      <c r="D12" s="16" t="s">
        <v>16</v>
      </c>
      <c r="E12" s="17" t="s">
        <v>82</v>
      </c>
      <c r="F12" s="20"/>
      <c r="G12" s="20"/>
      <c r="H12" s="18">
        <v>1588.8</v>
      </c>
      <c r="I12" s="18">
        <v>1588.8</v>
      </c>
      <c r="J12" s="18">
        <v>1588.8</v>
      </c>
      <c r="K12" s="28" t="s">
        <v>162</v>
      </c>
      <c r="L12" s="67"/>
    </row>
    <row r="13" spans="1:13" ht="95.25" customHeight="1" x14ac:dyDescent="0.25">
      <c r="A13" s="9" t="s">
        <v>89</v>
      </c>
      <c r="B13" s="19" t="s">
        <v>22</v>
      </c>
      <c r="C13" s="11" t="s">
        <v>85</v>
      </c>
      <c r="D13" s="16" t="s">
        <v>16</v>
      </c>
      <c r="E13" s="17" t="s">
        <v>83</v>
      </c>
      <c r="F13" s="20"/>
      <c r="G13" s="20"/>
      <c r="H13" s="18">
        <v>292</v>
      </c>
      <c r="I13" s="18">
        <v>292</v>
      </c>
      <c r="J13" s="18">
        <v>292</v>
      </c>
      <c r="K13" s="28" t="s">
        <v>162</v>
      </c>
      <c r="L13" s="67"/>
    </row>
    <row r="14" spans="1:13" ht="100.5" customHeight="1" x14ac:dyDescent="0.25">
      <c r="A14" s="9" t="s">
        <v>21</v>
      </c>
      <c r="B14" s="19" t="s">
        <v>88</v>
      </c>
      <c r="C14" s="11" t="s">
        <v>85</v>
      </c>
      <c r="D14" s="16" t="s">
        <v>16</v>
      </c>
      <c r="E14" s="17" t="s">
        <v>84</v>
      </c>
      <c r="F14" s="20"/>
      <c r="G14" s="20"/>
      <c r="H14" s="18">
        <v>408.5</v>
      </c>
      <c r="I14" s="18">
        <v>408.5</v>
      </c>
      <c r="J14" s="18">
        <v>408.5</v>
      </c>
      <c r="K14" s="28" t="s">
        <v>162</v>
      </c>
      <c r="L14" s="67">
        <f t="shared" ref="L14" si="2">J14-I14</f>
        <v>0</v>
      </c>
    </row>
    <row r="15" spans="1:13" ht="87.75" customHeight="1" x14ac:dyDescent="0.25">
      <c r="A15" s="9" t="s">
        <v>31</v>
      </c>
      <c r="B15" s="19" t="s">
        <v>92</v>
      </c>
      <c r="C15" s="11" t="s">
        <v>85</v>
      </c>
      <c r="D15" s="16" t="s">
        <v>139</v>
      </c>
      <c r="E15" s="17" t="s">
        <v>138</v>
      </c>
      <c r="F15" s="20" t="s">
        <v>90</v>
      </c>
      <c r="G15" s="20" t="s">
        <v>91</v>
      </c>
      <c r="H15" s="18">
        <v>677.3</v>
      </c>
      <c r="I15" s="18">
        <v>0</v>
      </c>
      <c r="J15" s="76">
        <v>1355.3</v>
      </c>
      <c r="K15" s="69" t="s">
        <v>146</v>
      </c>
      <c r="L15" s="67"/>
    </row>
    <row r="16" spans="1:13" ht="98.25" customHeight="1" x14ac:dyDescent="0.25">
      <c r="A16" s="9" t="s">
        <v>93</v>
      </c>
      <c r="B16" s="10" t="s">
        <v>40</v>
      </c>
      <c r="C16" s="11" t="s">
        <v>85</v>
      </c>
      <c r="D16" s="17" t="s">
        <v>32</v>
      </c>
      <c r="E16" s="17" t="s">
        <v>160</v>
      </c>
      <c r="F16" s="20" t="s">
        <v>90</v>
      </c>
      <c r="G16" s="20" t="s">
        <v>91</v>
      </c>
      <c r="H16" s="18">
        <v>100</v>
      </c>
      <c r="I16" s="18">
        <v>98</v>
      </c>
      <c r="J16" s="18">
        <v>98</v>
      </c>
      <c r="K16" s="69"/>
    </row>
    <row r="17" spans="1:15" ht="90.75" customHeight="1" x14ac:dyDescent="0.25">
      <c r="A17" s="9" t="s">
        <v>94</v>
      </c>
      <c r="B17" s="10" t="s">
        <v>95</v>
      </c>
      <c r="C17" s="11" t="s">
        <v>85</v>
      </c>
      <c r="D17" s="17" t="s">
        <v>141</v>
      </c>
      <c r="E17" s="17" t="s">
        <v>140</v>
      </c>
      <c r="F17" s="20" t="s">
        <v>90</v>
      </c>
      <c r="G17" s="20" t="s">
        <v>91</v>
      </c>
      <c r="H17" s="18">
        <v>100</v>
      </c>
      <c r="I17" s="18">
        <v>0</v>
      </c>
      <c r="J17" s="18">
        <v>100</v>
      </c>
      <c r="K17" s="69" t="s">
        <v>161</v>
      </c>
    </row>
    <row r="18" spans="1:15" ht="126" customHeight="1" x14ac:dyDescent="0.25">
      <c r="A18" s="9" t="s">
        <v>33</v>
      </c>
      <c r="B18" s="10" t="s">
        <v>41</v>
      </c>
      <c r="C18" s="11"/>
      <c r="D18" s="16"/>
      <c r="E18" s="17"/>
      <c r="F18" s="20"/>
      <c r="G18" s="20"/>
      <c r="H18" s="18"/>
      <c r="I18" s="15"/>
      <c r="J18" s="18"/>
      <c r="K18" s="8"/>
    </row>
    <row r="19" spans="1:15" ht="126.75" customHeight="1" x14ac:dyDescent="0.25">
      <c r="A19" s="9" t="s">
        <v>34</v>
      </c>
      <c r="B19" s="45" t="s">
        <v>42</v>
      </c>
      <c r="C19" s="11" t="s">
        <v>85</v>
      </c>
      <c r="D19" s="16" t="s">
        <v>35</v>
      </c>
      <c r="E19" s="17" t="s">
        <v>127</v>
      </c>
      <c r="F19" s="20" t="s">
        <v>90</v>
      </c>
      <c r="G19" s="20" t="s">
        <v>91</v>
      </c>
      <c r="H19" s="18">
        <v>0</v>
      </c>
      <c r="I19" s="18">
        <v>0</v>
      </c>
      <c r="J19" s="18">
        <v>0</v>
      </c>
      <c r="K19" s="28" t="s">
        <v>44</v>
      </c>
    </row>
    <row r="20" spans="1:15" ht="131.25" customHeight="1" x14ac:dyDescent="0.25">
      <c r="A20" s="9" t="s">
        <v>36</v>
      </c>
      <c r="B20" s="45" t="s">
        <v>43</v>
      </c>
      <c r="C20" s="11" t="s">
        <v>85</v>
      </c>
      <c r="D20" s="21" t="s">
        <v>37</v>
      </c>
      <c r="E20" s="17" t="s">
        <v>128</v>
      </c>
      <c r="F20" s="20" t="s">
        <v>96</v>
      </c>
      <c r="G20" s="20" t="s">
        <v>91</v>
      </c>
      <c r="H20" s="18">
        <v>0</v>
      </c>
      <c r="I20" s="18">
        <v>0</v>
      </c>
      <c r="J20" s="18">
        <v>0</v>
      </c>
      <c r="K20" s="28" t="s">
        <v>44</v>
      </c>
    </row>
    <row r="21" spans="1:15" ht="19.5" customHeight="1" x14ac:dyDescent="0.25">
      <c r="A21" s="55" t="s">
        <v>26</v>
      </c>
      <c r="B21" s="84" t="s">
        <v>79</v>
      </c>
      <c r="C21" s="85"/>
      <c r="D21" s="85"/>
      <c r="E21" s="85"/>
      <c r="F21" s="85"/>
      <c r="G21" s="85"/>
      <c r="H21" s="52">
        <f>H23+H24+H25</f>
        <v>21265.8</v>
      </c>
      <c r="I21" s="52">
        <f>I23+I24+I25</f>
        <v>17807.699999999997</v>
      </c>
      <c r="J21" s="52">
        <f t="shared" ref="J21" si="3">J23+J24+J25</f>
        <v>21265.8</v>
      </c>
      <c r="K21" s="51"/>
    </row>
    <row r="22" spans="1:15" ht="55.9" customHeight="1" x14ac:dyDescent="0.25">
      <c r="A22" s="15" t="s">
        <v>27</v>
      </c>
      <c r="B22" s="28" t="s">
        <v>23</v>
      </c>
      <c r="C22" s="28"/>
      <c r="D22" s="8"/>
      <c r="E22" s="8"/>
      <c r="F22" s="8"/>
      <c r="G22" s="8"/>
      <c r="H22" s="8"/>
      <c r="I22" s="8"/>
      <c r="J22" s="22"/>
      <c r="K22" s="8"/>
    </row>
    <row r="23" spans="1:15" ht="153.75" customHeight="1" x14ac:dyDescent="0.25">
      <c r="A23" s="15" t="s">
        <v>28</v>
      </c>
      <c r="B23" s="28" t="s">
        <v>24</v>
      </c>
      <c r="C23" s="28" t="s">
        <v>86</v>
      </c>
      <c r="D23" s="75" t="s">
        <v>143</v>
      </c>
      <c r="E23" s="28" t="s">
        <v>145</v>
      </c>
      <c r="F23" s="68" t="s">
        <v>97</v>
      </c>
      <c r="G23" s="68" t="s">
        <v>91</v>
      </c>
      <c r="H23" s="8">
        <v>16112.3</v>
      </c>
      <c r="I23" s="22">
        <v>14686.1</v>
      </c>
      <c r="J23" s="65">
        <v>16112.3</v>
      </c>
      <c r="K23" s="28" t="s">
        <v>129</v>
      </c>
      <c r="M23" s="67"/>
      <c r="O23" s="67"/>
    </row>
    <row r="24" spans="1:15" ht="90" customHeight="1" x14ac:dyDescent="0.25">
      <c r="A24" s="15" t="s">
        <v>29</v>
      </c>
      <c r="B24" s="28" t="s">
        <v>25</v>
      </c>
      <c r="C24" s="28" t="s">
        <v>86</v>
      </c>
      <c r="D24" s="75" t="s">
        <v>143</v>
      </c>
      <c r="E24" s="28" t="s">
        <v>142</v>
      </c>
      <c r="F24" s="68" t="s">
        <v>97</v>
      </c>
      <c r="G24" s="68" t="s">
        <v>91</v>
      </c>
      <c r="H24" s="22">
        <v>4095.9</v>
      </c>
      <c r="I24" s="22">
        <v>2801</v>
      </c>
      <c r="J24" s="65">
        <v>4095.9</v>
      </c>
      <c r="K24" s="28" t="s">
        <v>129</v>
      </c>
    </row>
    <row r="25" spans="1:15" ht="84.6" customHeight="1" x14ac:dyDescent="0.25">
      <c r="A25" s="15" t="s">
        <v>98</v>
      </c>
      <c r="B25" s="28" t="s">
        <v>99</v>
      </c>
      <c r="C25" s="28" t="s">
        <v>86</v>
      </c>
      <c r="D25" s="71" t="s">
        <v>100</v>
      </c>
      <c r="E25" s="28" t="s">
        <v>144</v>
      </c>
      <c r="F25" s="71"/>
      <c r="G25" s="71"/>
      <c r="H25" s="22">
        <v>1057.5999999999999</v>
      </c>
      <c r="I25" s="22">
        <v>320.60000000000002</v>
      </c>
      <c r="J25" s="72">
        <v>1057.5999999999999</v>
      </c>
      <c r="K25" s="28" t="s">
        <v>129</v>
      </c>
    </row>
    <row r="26" spans="1:15" ht="17.45" customHeight="1" x14ac:dyDescent="0.25">
      <c r="A26" s="55" t="s">
        <v>59</v>
      </c>
      <c r="B26" s="86" t="s">
        <v>80</v>
      </c>
      <c r="C26" s="87"/>
      <c r="D26" s="87"/>
      <c r="E26" s="87"/>
      <c r="F26" s="87"/>
      <c r="G26" s="87"/>
      <c r="H26" s="54">
        <f>H28+H33+H37+H41</f>
        <v>28162.2</v>
      </c>
      <c r="I26" s="54">
        <f>I28+I33+I37+I41</f>
        <v>19264.400000000001</v>
      </c>
      <c r="J26" s="54">
        <f>J28+J33+J37+J41</f>
        <v>27780.5</v>
      </c>
      <c r="K26" s="53"/>
    </row>
    <row r="27" spans="1:15" ht="69" customHeight="1" x14ac:dyDescent="0.25">
      <c r="A27" s="23" t="s">
        <v>45</v>
      </c>
      <c r="B27" s="24" t="s">
        <v>60</v>
      </c>
      <c r="C27" s="11"/>
      <c r="D27" s="23"/>
      <c r="E27" s="23"/>
      <c r="F27" s="29"/>
      <c r="G27" s="30"/>
      <c r="H27" s="73"/>
      <c r="I27" s="73"/>
      <c r="J27" s="73"/>
      <c r="K27" s="29"/>
    </row>
    <row r="28" spans="1:15" ht="129" customHeight="1" x14ac:dyDescent="0.25">
      <c r="A28" s="23" t="s">
        <v>47</v>
      </c>
      <c r="B28" s="45" t="s">
        <v>101</v>
      </c>
      <c r="C28" s="11" t="s">
        <v>48</v>
      </c>
      <c r="D28" s="24" t="s">
        <v>49</v>
      </c>
      <c r="E28" s="21" t="s">
        <v>50</v>
      </c>
      <c r="F28" s="32"/>
      <c r="G28" s="14"/>
      <c r="H28" s="18">
        <f>H30+H31+H32</f>
        <v>2241.6999999999998</v>
      </c>
      <c r="I28" s="18">
        <f t="shared" ref="I28" si="4">I30+I31+I32</f>
        <v>1241.7</v>
      </c>
      <c r="J28" s="18">
        <f>J30+J31+J32</f>
        <v>2241.6999999999998</v>
      </c>
      <c r="K28" s="14"/>
    </row>
    <row r="29" spans="1:15" x14ac:dyDescent="0.25">
      <c r="A29" s="23"/>
      <c r="B29" s="21" t="s">
        <v>18</v>
      </c>
      <c r="C29" s="11"/>
      <c r="D29" s="24"/>
      <c r="E29" s="21"/>
      <c r="F29" s="32"/>
      <c r="G29" s="14"/>
      <c r="H29" s="15"/>
      <c r="I29" s="15"/>
      <c r="J29" s="15"/>
      <c r="K29" s="14"/>
    </row>
    <row r="30" spans="1:15" ht="120" customHeight="1" x14ac:dyDescent="0.25">
      <c r="A30" s="23" t="s">
        <v>51</v>
      </c>
      <c r="B30" s="45" t="s">
        <v>62</v>
      </c>
      <c r="C30" s="11" t="s">
        <v>46</v>
      </c>
      <c r="D30" s="24" t="s">
        <v>61</v>
      </c>
      <c r="E30" s="45" t="s">
        <v>150</v>
      </c>
      <c r="F30" s="20"/>
      <c r="G30" s="8"/>
      <c r="H30" s="18">
        <v>880</v>
      </c>
      <c r="I30" s="18">
        <v>880</v>
      </c>
      <c r="J30" s="18">
        <v>880</v>
      </c>
      <c r="K30" s="28" t="s">
        <v>87</v>
      </c>
      <c r="M30" s="64"/>
    </row>
    <row r="31" spans="1:15" ht="93" customHeight="1" x14ac:dyDescent="0.25">
      <c r="A31" s="23" t="s">
        <v>52</v>
      </c>
      <c r="B31" s="45" t="s">
        <v>55</v>
      </c>
      <c r="C31" s="11" t="s">
        <v>46</v>
      </c>
      <c r="D31" s="24" t="s">
        <v>149</v>
      </c>
      <c r="E31" s="45" t="s">
        <v>148</v>
      </c>
      <c r="F31" s="20"/>
      <c r="G31" s="8"/>
      <c r="H31" s="18">
        <v>1000</v>
      </c>
      <c r="I31" s="18">
        <v>0</v>
      </c>
      <c r="J31" s="63">
        <v>1000</v>
      </c>
      <c r="K31" s="28" t="s">
        <v>147</v>
      </c>
    </row>
    <row r="32" spans="1:15" ht="106.5" customHeight="1" x14ac:dyDescent="0.25">
      <c r="A32" s="23" t="s">
        <v>53</v>
      </c>
      <c r="B32" s="21" t="s">
        <v>54</v>
      </c>
      <c r="C32" s="11" t="s">
        <v>46</v>
      </c>
      <c r="D32" s="24" t="s">
        <v>61</v>
      </c>
      <c r="E32" s="45" t="s">
        <v>151</v>
      </c>
      <c r="F32" s="20" t="s">
        <v>63</v>
      </c>
      <c r="G32" s="33" t="s">
        <v>64</v>
      </c>
      <c r="H32" s="18">
        <v>361.7</v>
      </c>
      <c r="I32" s="18">
        <v>361.7</v>
      </c>
      <c r="J32" s="18">
        <v>361.7</v>
      </c>
      <c r="K32" s="28" t="s">
        <v>87</v>
      </c>
    </row>
    <row r="33" spans="1:13" ht="70.5" customHeight="1" x14ac:dyDescent="0.25">
      <c r="A33" s="23" t="s">
        <v>102</v>
      </c>
      <c r="B33" s="45" t="s">
        <v>104</v>
      </c>
      <c r="C33" s="11" t="s">
        <v>103</v>
      </c>
      <c r="D33" s="24" t="s">
        <v>105</v>
      </c>
      <c r="E33" s="45" t="s">
        <v>106</v>
      </c>
      <c r="F33" s="20"/>
      <c r="G33" s="33"/>
      <c r="H33" s="18">
        <f>H35</f>
        <v>18284.5</v>
      </c>
      <c r="I33" s="18">
        <f t="shared" ref="I33:J33" si="5">I35</f>
        <v>11726.2</v>
      </c>
      <c r="J33" s="18">
        <f t="shared" si="5"/>
        <v>18284.5</v>
      </c>
      <c r="K33" s="50"/>
    </row>
    <row r="34" spans="1:13" ht="13.9" customHeight="1" x14ac:dyDescent="0.25">
      <c r="A34" s="23"/>
      <c r="B34" s="45" t="s">
        <v>18</v>
      </c>
      <c r="C34" s="11"/>
      <c r="D34" s="24"/>
      <c r="E34" s="45"/>
      <c r="F34" s="20"/>
      <c r="G34" s="33"/>
      <c r="H34" s="18"/>
      <c r="I34" s="18"/>
      <c r="J34" s="18"/>
      <c r="K34" s="50"/>
    </row>
    <row r="35" spans="1:13" ht="163.5" customHeight="1" x14ac:dyDescent="0.25">
      <c r="A35" s="23" t="s">
        <v>107</v>
      </c>
      <c r="B35" s="45" t="s">
        <v>108</v>
      </c>
      <c r="C35" s="11" t="s">
        <v>103</v>
      </c>
      <c r="D35" s="24" t="s">
        <v>111</v>
      </c>
      <c r="E35" s="45" t="s">
        <v>152</v>
      </c>
      <c r="F35" s="20" t="s">
        <v>90</v>
      </c>
      <c r="G35" s="33" t="s">
        <v>91</v>
      </c>
      <c r="H35" s="18">
        <v>18284.5</v>
      </c>
      <c r="I35" s="18">
        <v>11726.2</v>
      </c>
      <c r="J35" s="18">
        <v>18284.5</v>
      </c>
      <c r="K35" s="28" t="s">
        <v>130</v>
      </c>
    </row>
    <row r="36" spans="1:13" ht="141" customHeight="1" x14ac:dyDescent="0.25">
      <c r="A36" s="23" t="s">
        <v>109</v>
      </c>
      <c r="B36" s="45" t="s">
        <v>110</v>
      </c>
      <c r="C36" s="11" t="s">
        <v>103</v>
      </c>
      <c r="D36" s="24"/>
      <c r="E36" s="45"/>
      <c r="F36" s="20" t="s">
        <v>90</v>
      </c>
      <c r="G36" s="33" t="s">
        <v>91</v>
      </c>
      <c r="H36" s="18">
        <v>0</v>
      </c>
      <c r="I36" s="18">
        <v>0</v>
      </c>
      <c r="J36" s="18">
        <v>0</v>
      </c>
      <c r="K36" s="50" t="s">
        <v>131</v>
      </c>
    </row>
    <row r="37" spans="1:13" ht="62.25" customHeight="1" x14ac:dyDescent="0.25">
      <c r="A37" s="23" t="s">
        <v>112</v>
      </c>
      <c r="B37" s="45" t="s">
        <v>113</v>
      </c>
      <c r="C37" s="11" t="s">
        <v>46</v>
      </c>
      <c r="D37" s="24" t="s">
        <v>117</v>
      </c>
      <c r="E37" s="45"/>
      <c r="F37" s="20"/>
      <c r="G37" s="33"/>
      <c r="H37" s="76">
        <f>H39</f>
        <v>7419.2</v>
      </c>
      <c r="I37" s="18">
        <f t="shared" ref="I37:J37" si="6">I39</f>
        <v>6173.7</v>
      </c>
      <c r="J37" s="18">
        <f t="shared" si="6"/>
        <v>7131.5</v>
      </c>
      <c r="K37" s="50"/>
    </row>
    <row r="38" spans="1:13" ht="18" customHeight="1" x14ac:dyDescent="0.25">
      <c r="A38" s="23"/>
      <c r="B38" s="45" t="s">
        <v>18</v>
      </c>
      <c r="C38" s="11"/>
      <c r="D38" s="24"/>
      <c r="E38" s="45"/>
      <c r="F38" s="20"/>
      <c r="G38" s="33"/>
      <c r="H38" s="18"/>
      <c r="I38" s="18"/>
      <c r="J38" s="18"/>
      <c r="K38" s="50"/>
    </row>
    <row r="39" spans="1:13" ht="96.75" customHeight="1" x14ac:dyDescent="0.25">
      <c r="A39" s="23" t="s">
        <v>114</v>
      </c>
      <c r="B39" s="45" t="s">
        <v>115</v>
      </c>
      <c r="C39" s="11" t="s">
        <v>46</v>
      </c>
      <c r="D39" s="24" t="s">
        <v>116</v>
      </c>
      <c r="E39" s="45" t="s">
        <v>153</v>
      </c>
      <c r="F39" s="20" t="s">
        <v>90</v>
      </c>
      <c r="G39" s="33" t="s">
        <v>91</v>
      </c>
      <c r="H39" s="18">
        <v>7419.2</v>
      </c>
      <c r="I39" s="18">
        <v>6173.7</v>
      </c>
      <c r="J39" s="18">
        <v>7131.5</v>
      </c>
      <c r="K39" s="50" t="s">
        <v>164</v>
      </c>
    </row>
    <row r="40" spans="1:13" ht="117.75" customHeight="1" x14ac:dyDescent="0.25">
      <c r="A40" s="4" t="s">
        <v>73</v>
      </c>
      <c r="B40" s="12" t="s">
        <v>75</v>
      </c>
      <c r="C40" s="28"/>
      <c r="D40" s="38"/>
      <c r="E40" s="38"/>
      <c r="F40" s="20"/>
      <c r="G40" s="20"/>
      <c r="H40" s="18"/>
      <c r="I40" s="18"/>
      <c r="J40" s="18"/>
      <c r="K40" s="33"/>
    </row>
    <row r="41" spans="1:13" ht="147.75" customHeight="1" x14ac:dyDescent="0.25">
      <c r="A41" s="4" t="s">
        <v>74</v>
      </c>
      <c r="B41" s="12" t="s">
        <v>76</v>
      </c>
      <c r="C41" s="28" t="s">
        <v>77</v>
      </c>
      <c r="D41" s="40" t="s">
        <v>134</v>
      </c>
      <c r="E41" s="45" t="s">
        <v>154</v>
      </c>
      <c r="F41" s="20" t="s">
        <v>90</v>
      </c>
      <c r="G41" s="20" t="s">
        <v>118</v>
      </c>
      <c r="H41" s="18">
        <v>216.8</v>
      </c>
      <c r="I41" s="18">
        <v>122.8</v>
      </c>
      <c r="J41" s="49">
        <v>122.8</v>
      </c>
      <c r="K41" s="50" t="s">
        <v>165</v>
      </c>
    </row>
    <row r="42" spans="1:13" ht="15.75" customHeight="1" x14ac:dyDescent="0.25">
      <c r="A42" s="58">
        <v>4</v>
      </c>
      <c r="B42" s="86" t="s">
        <v>65</v>
      </c>
      <c r="C42" s="87"/>
      <c r="D42" s="87"/>
      <c r="E42" s="87"/>
      <c r="F42" s="87"/>
      <c r="G42" s="87"/>
      <c r="H42" s="59">
        <f>H44+H45</f>
        <v>4795.7</v>
      </c>
      <c r="I42" s="59">
        <f t="shared" ref="I42:J42" si="7">I44+I45</f>
        <v>3711.8</v>
      </c>
      <c r="J42" s="59">
        <f t="shared" si="7"/>
        <v>4795.7</v>
      </c>
      <c r="K42" s="56"/>
      <c r="M42" s="66"/>
    </row>
    <row r="43" spans="1:13" ht="64.5" customHeight="1" x14ac:dyDescent="0.25">
      <c r="A43" s="4" t="s">
        <v>57</v>
      </c>
      <c r="B43" s="17" t="s">
        <v>66</v>
      </c>
      <c r="C43" s="25"/>
      <c r="D43" s="26"/>
      <c r="E43" s="26"/>
      <c r="F43" s="29"/>
      <c r="G43" s="30"/>
      <c r="H43" s="31"/>
      <c r="I43" s="31"/>
      <c r="J43" s="31"/>
      <c r="K43" s="29"/>
      <c r="M43" s="66"/>
    </row>
    <row r="44" spans="1:13" ht="139.5" customHeight="1" x14ac:dyDescent="0.25">
      <c r="A44" s="23" t="s">
        <v>119</v>
      </c>
      <c r="B44" s="17" t="s">
        <v>67</v>
      </c>
      <c r="C44" s="25" t="s">
        <v>56</v>
      </c>
      <c r="D44" s="27" t="s">
        <v>58</v>
      </c>
      <c r="E44" s="27" t="s">
        <v>156</v>
      </c>
      <c r="F44" s="20" t="s">
        <v>90</v>
      </c>
      <c r="G44" s="74" t="s">
        <v>91</v>
      </c>
      <c r="H44" s="34">
        <v>4415.3999999999996</v>
      </c>
      <c r="I44" s="15">
        <v>2521.5</v>
      </c>
      <c r="J44" s="34">
        <v>3457.9</v>
      </c>
      <c r="K44" s="28" t="s">
        <v>129</v>
      </c>
      <c r="M44" s="66"/>
    </row>
    <row r="45" spans="1:13" ht="78" customHeight="1" x14ac:dyDescent="0.25">
      <c r="A45" s="9" t="s">
        <v>120</v>
      </c>
      <c r="B45" s="10" t="s">
        <v>68</v>
      </c>
      <c r="C45" s="25" t="s">
        <v>56</v>
      </c>
      <c r="D45" s="27" t="s">
        <v>72</v>
      </c>
      <c r="E45" s="27" t="s">
        <v>157</v>
      </c>
      <c r="F45" s="20" t="s">
        <v>90</v>
      </c>
      <c r="G45" s="70" t="s">
        <v>91</v>
      </c>
      <c r="H45" s="34">
        <v>380.3</v>
      </c>
      <c r="I45" s="49">
        <v>1190.3</v>
      </c>
      <c r="J45" s="77">
        <v>1337.8</v>
      </c>
      <c r="K45" s="78" t="s">
        <v>129</v>
      </c>
      <c r="M45" s="66"/>
    </row>
    <row r="46" spans="1:13" ht="15.75" customHeight="1" x14ac:dyDescent="0.25">
      <c r="A46" s="58" t="s">
        <v>121</v>
      </c>
      <c r="B46" s="86" t="s">
        <v>122</v>
      </c>
      <c r="C46" s="87"/>
      <c r="D46" s="87"/>
      <c r="E46" s="87"/>
      <c r="F46" s="87"/>
      <c r="G46" s="87"/>
      <c r="H46" s="59">
        <f>H48+H49</f>
        <v>240</v>
      </c>
      <c r="I46" s="59">
        <f t="shared" ref="I46:J46" si="8">I48+I49</f>
        <v>0</v>
      </c>
      <c r="J46" s="59">
        <f t="shared" si="8"/>
        <v>240</v>
      </c>
      <c r="K46" s="56"/>
      <c r="M46" s="66"/>
    </row>
    <row r="47" spans="1:13" ht="51" customHeight="1" x14ac:dyDescent="0.25">
      <c r="A47" s="9" t="s">
        <v>123</v>
      </c>
      <c r="B47" s="10" t="s">
        <v>135</v>
      </c>
      <c r="C47" s="25"/>
      <c r="D47" s="27"/>
      <c r="E47" s="27"/>
      <c r="F47" s="20"/>
      <c r="G47" s="70"/>
      <c r="H47" s="34"/>
      <c r="I47" s="15"/>
      <c r="J47" s="34"/>
      <c r="K47" s="48"/>
      <c r="M47" s="66"/>
    </row>
    <row r="48" spans="1:13" ht="84" customHeight="1" x14ac:dyDescent="0.25">
      <c r="A48" s="9" t="s">
        <v>125</v>
      </c>
      <c r="B48" s="10" t="s">
        <v>136</v>
      </c>
      <c r="C48" s="25" t="s">
        <v>124</v>
      </c>
      <c r="D48" s="26" t="s">
        <v>133</v>
      </c>
      <c r="E48" s="27" t="s">
        <v>155</v>
      </c>
      <c r="F48" s="20"/>
      <c r="G48" s="70"/>
      <c r="H48" s="34">
        <v>200</v>
      </c>
      <c r="I48" s="18">
        <v>0</v>
      </c>
      <c r="J48" s="34">
        <v>200</v>
      </c>
      <c r="K48" s="48" t="s">
        <v>159</v>
      </c>
      <c r="M48" s="66"/>
    </row>
    <row r="49" spans="1:13" ht="81.75" customHeight="1" x14ac:dyDescent="0.25">
      <c r="A49" s="9" t="s">
        <v>126</v>
      </c>
      <c r="B49" s="10" t="s">
        <v>137</v>
      </c>
      <c r="C49" s="25" t="s">
        <v>124</v>
      </c>
      <c r="D49" s="26" t="s">
        <v>133</v>
      </c>
      <c r="E49" s="27" t="s">
        <v>158</v>
      </c>
      <c r="F49" s="20"/>
      <c r="G49" s="70"/>
      <c r="H49" s="34">
        <v>40</v>
      </c>
      <c r="I49" s="18">
        <v>0</v>
      </c>
      <c r="J49" s="34">
        <v>40</v>
      </c>
      <c r="K49" s="48" t="s">
        <v>132</v>
      </c>
      <c r="M49" s="66"/>
    </row>
    <row r="50" spans="1:13" ht="35.25" customHeight="1" x14ac:dyDescent="0.25">
      <c r="A50" s="9"/>
      <c r="B50" s="60" t="s">
        <v>81</v>
      </c>
      <c r="C50" s="25"/>
      <c r="D50" s="27"/>
      <c r="E50" s="27"/>
      <c r="F50" s="20"/>
      <c r="G50" s="47"/>
      <c r="H50" s="61">
        <f>H8+H21+H26+H42+H46</f>
        <v>57630.3</v>
      </c>
      <c r="I50" s="61">
        <f>I8+I21+I26+I42+I46</f>
        <v>43171.199999999997</v>
      </c>
      <c r="J50" s="61">
        <f>J8+J21+J26+J42+J46</f>
        <v>57924.6</v>
      </c>
      <c r="K50" s="28"/>
      <c r="M50" s="66"/>
    </row>
    <row r="51" spans="1:13" s="42" customFormat="1" x14ac:dyDescent="0.25">
      <c r="A51" s="41"/>
      <c r="G51" s="43"/>
      <c r="H51" s="44"/>
      <c r="I51" s="44"/>
      <c r="J51" s="44"/>
    </row>
    <row r="52" spans="1:13" s="42" customFormat="1" x14ac:dyDescent="0.25">
      <c r="A52" s="41"/>
      <c r="G52" s="43"/>
      <c r="H52" s="44"/>
      <c r="I52" s="44"/>
      <c r="J52" s="44"/>
    </row>
    <row r="53" spans="1:13" x14ac:dyDescent="0.25">
      <c r="B53" s="36" t="s">
        <v>69</v>
      </c>
      <c r="C53" s="36"/>
      <c r="D53" s="36"/>
      <c r="E53" s="36"/>
      <c r="G53" s="36" t="s">
        <v>70</v>
      </c>
    </row>
    <row r="54" spans="1:13" x14ac:dyDescent="0.25">
      <c r="B54" s="36"/>
      <c r="C54" s="36"/>
      <c r="D54" s="36"/>
      <c r="E54" s="36"/>
      <c r="F54" s="36"/>
      <c r="G54" s="37"/>
    </row>
    <row r="57" spans="1:13" ht="12" customHeight="1" x14ac:dyDescent="0.25">
      <c r="B57" s="35" t="s">
        <v>71</v>
      </c>
    </row>
    <row r="58" spans="1:13" ht="13.5" customHeight="1" x14ac:dyDescent="0.25">
      <c r="B58" s="35"/>
    </row>
    <row r="59" spans="1:13" ht="11.25" customHeight="1" x14ac:dyDescent="0.25">
      <c r="B59" s="35"/>
    </row>
    <row r="60" spans="1:13" ht="12.75" customHeight="1" x14ac:dyDescent="0.25">
      <c r="B60" s="35"/>
    </row>
  </sheetData>
  <mergeCells count="18">
    <mergeCell ref="B8:G8"/>
    <mergeCell ref="B21:G21"/>
    <mergeCell ref="B26:G26"/>
    <mergeCell ref="B42:G42"/>
    <mergeCell ref="B46:G46"/>
    <mergeCell ref="A1:K1"/>
    <mergeCell ref="A2:K2"/>
    <mergeCell ref="A3:K3"/>
    <mergeCell ref="H5:I5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pageMargins left="0.23622047244094491" right="0.15748031496062992" top="0.31496062992125984" bottom="0.35433070866141736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01.10.15</vt:lpstr>
      <vt:lpstr>Лист2</vt:lpstr>
      <vt:lpstr>Лист3</vt:lpstr>
      <vt:lpstr>'01.10.15'!Заголовки_для_печати</vt:lpstr>
      <vt:lpstr>'01.10.15'!Область_печати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IRU-2</cp:lastModifiedBy>
  <cp:lastPrinted>2015-10-20T07:14:38Z</cp:lastPrinted>
  <dcterms:created xsi:type="dcterms:W3CDTF">2014-07-10T07:34:36Z</dcterms:created>
  <dcterms:modified xsi:type="dcterms:W3CDTF">2015-11-18T12:57:53Z</dcterms:modified>
</cp:coreProperties>
</file>