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май" sheetId="1" r:id="rId1"/>
  </sheets>
  <definedNames>
    <definedName name="_xlnm.Print_Area" localSheetId="0">'май'!$A$1:$C$184</definedName>
  </definedNames>
  <calcPr fullCalcOnLoad="1"/>
</workbook>
</file>

<file path=xl/sharedStrings.xml><?xml version="1.0" encoding="utf-8"?>
<sst xmlns="http://schemas.openxmlformats.org/spreadsheetml/2006/main" count="351" uniqueCount="346">
  <si>
    <t>Объем поступлений доходов бюджета города Новошахтинска на 2011 год</t>
  </si>
  <si>
    <t>2 02 04034 00 0000 151</t>
  </si>
  <si>
    <t>Межбюджетные трансферты, передаваемые бюджетам на реализацию программ модернизации здравоохранения</t>
  </si>
  <si>
    <t>2 02 03069 04 0000 151</t>
  </si>
  <si>
    <t>2 02 03070 04 0000 151</t>
  </si>
  <si>
    <t>2 02 03070 00 0000 151</t>
  </si>
  <si>
    <t xml:space="preserve">2 02 04034 04  0001 151 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</si>
  <si>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</si>
  <si>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Субвенции бюджетам 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</si>
  <si>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2 02 03021 00 0000 151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</si>
  <si>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</si>
  <si>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</si>
  <si>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Субвенции бюджетам муниципальных образований на ежемесячное денежное вознаграждение за классное руководство</t>
  </si>
  <si>
    <t>1 08 07083 01 0000 110</t>
  </si>
  <si>
    <t>1 08 07140 01 0000 110</t>
  </si>
  <si>
    <t>1 08 07150 01 0000 110</t>
  </si>
  <si>
    <t>2 02 03069 00 0000 151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</si>
  <si>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</si>
  <si>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</si>
  <si>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Налог на доходы физических 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</si>
  <si>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</si>
  <si>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</si>
  <si>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</si>
  <si>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</si>
  <si>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</si>
  <si>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</si>
  <si>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</si>
  <si>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</si>
  <si>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1"/>
        <rFont val="Arial"/>
        <family val="2"/>
      </rPr>
      <t>¹</t>
    </r>
    <r>
      <rPr>
        <sz val="11"/>
        <rFont val="Times New Roman"/>
        <family val="1"/>
      </rPr>
      <t>, пунктами 1 и 2 статьи 120, статьями 125, 126, 128, 129,129</t>
    </r>
    <r>
      <rPr>
        <sz val="11"/>
        <rFont val="Arial"/>
        <family val="2"/>
      </rPr>
      <t>¹</t>
    </r>
    <r>
      <rPr>
        <sz val="11"/>
        <rFont val="Times New Roman"/>
        <family val="1"/>
      </rPr>
      <t>, 132, 133, 134, 135, 135</t>
    </r>
    <r>
      <rPr>
        <sz val="11"/>
        <rFont val="Arial"/>
        <family val="2"/>
      </rPr>
      <t>¹</t>
    </r>
    <r>
      <rPr>
        <sz val="11"/>
        <rFont val="Times New Roman"/>
        <family val="1"/>
      </rPr>
      <t xml:space="preserve"> Налогового кодекса Российской Федерации, а также ш</t>
    </r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</si>
  <si>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</si>
  <si>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Субвенции бюджетам 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</si>
  <si>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</si>
  <si>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</t>
  </si>
  <si>
    <t>Государственная пошлина за государственную регистрацию, а также за совершение прочих юридически значимых действий</t>
  </si>
  <si>
    <t>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</si>
  <si>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</si>
  <si>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</si>
  <si>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Государственная пошлина за выдачу разрешения на установку рекламной конструкции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</si>
  <si>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</si>
  <si>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</si>
  <si>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</si>
  <si>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</si>
  <si>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</si>
  <si>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</si>
  <si>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</si>
  <si>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</si>
  <si>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</si>
  <si>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</si>
  <si>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</si>
  <si>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</si>
  <si>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</si>
  <si>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</si>
  <si>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</si>
  <si>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</si>
  <si>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</si>
  <si>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</si>
  <si>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</si>
  <si>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1 11 05024 04 0000 120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</si>
  <si>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</si>
  <si>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</si>
  <si>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</si>
  <si>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</si>
  <si>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</si>
  <si>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</si>
  <si>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</si>
  <si>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</si>
  <si>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</si>
  <si>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</si>
  <si>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</si>
  <si>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</si>
  <si>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</si>
  <si>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</si>
  <si>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</si>
  <si>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</si>
  <si>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</si>
  <si>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</si>
  <si>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</si>
  <si>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</si>
  <si>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</si>
  <si>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</si>
  <si>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</si>
  <si>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</si>
  <si>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1 14 02030 04 0000 410</t>
  </si>
  <si>
    <t>1 14 02033 04 0000 410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</si>
  <si>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</si>
  <si>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</si>
  <si>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</si>
  <si>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</si>
  <si>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</si>
  <si>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</si>
  <si>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</si>
  <si>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</si>
  <si>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</si>
  <si>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</si>
  <si>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</si>
  <si>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</si>
  <si>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</si>
  <si>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</si>
  <si>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</si>
  <si>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</si>
  <si>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</si>
  <si>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</si>
  <si>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</si>
  <si>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</si>
  <si>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1 16 25000 01 0000 140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</si>
  <si>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</si>
  <si>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</si>
  <si>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</si>
  <si>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</si>
  <si>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</si>
  <si>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</si>
  <si>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</si>
  <si>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</si>
  <si>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</si>
  <si>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</si>
  <si>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</si>
  <si>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</si>
  <si>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</si>
  <si>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</si>
  <si>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</si>
  <si>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</si>
  <si>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</si>
  <si>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</si>
  <si>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</si>
  <si>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</si>
  <si>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</si>
  <si>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</si>
  <si>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>1 17 05000 00 0000 180</t>
  </si>
  <si>
    <t xml:space="preserve">Прочие неналоговые доходы </t>
  </si>
  <si>
    <t>1 17 05040 04 0000 180</t>
  </si>
  <si>
    <t>Прочие неналоговые доходы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</si>
  <si>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</si>
  <si>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</si>
  <si>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</si>
  <si>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</si>
  <si>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</si>
  <si>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</si>
  <si>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</si>
  <si>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</si>
  <si>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</si>
  <si>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</si>
  <si>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</si>
  <si>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</si>
  <si>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</si>
  <si>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</si>
  <si>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</si>
  <si>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</si>
  <si>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</si>
  <si>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2 02 02009 00 0000 151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</si>
  <si>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</si>
  <si>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</si>
  <si>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Сборы за выдачу органами местного самоуправления городских округов лицензий на розничную продажу алкогольной продукции, в том числе в связи с предоставлением отсрочки (рассрочки)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</si>
  <si>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  муниципальных бюджетных и автономных учреждений)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</si>
  <si>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</si>
  <si>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</si>
  <si>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</si>
  <si>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</si>
  <si>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</si>
  <si>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</si>
  <si>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2 02 03001 00 0000 151</t>
  </si>
  <si>
    <t>Субвенции бюджетам на оплату жилищно-коммунальных услуг отдельным категориям граждан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</si>
  <si>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</si>
  <si>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</si>
  <si>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2 02 03003 00 0000 151</t>
  </si>
  <si>
    <t>Субвенции бюджетам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</si>
  <si>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</si>
  <si>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</si>
  <si>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</si>
  <si>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</si>
  <si>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</si>
  <si>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</si>
  <si>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2 02 03013 00 0000 151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</si>
  <si>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</si>
  <si>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2 02 03013 04 0000 151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</si>
  <si>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</si>
  <si>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</si>
  <si>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</si>
  <si>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</si>
  <si>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</si>
  <si>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</si>
  <si>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</si>
  <si>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</si>
  <si>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</si>
  <si>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2 02 03026 00 0000 151</t>
  </si>
  <si>
    <t xml:space="preserve"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                   </t>
  </si>
  <si>
    <t>2 02 03026 04 0000 151</t>
  </si>
  <si>
    <t xml:space="preserve"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                            </t>
  </si>
  <si>
    <t>2 02 03027 00 0000 151</t>
  </si>
  <si>
    <t xml:space="preserve"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       </t>
  </si>
  <si>
    <t>2 02 03027 04 0000 151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</si>
  <si>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      </t>
  </si>
  <si>
    <t>2 02 03029 00 0000 151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</si>
  <si>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</si>
  <si>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</si>
  <si>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</si>
  <si>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</si>
  <si>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</si>
  <si>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</si>
  <si>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Целевые сборы с граждан и предприятий, учреждений, организаций на содержание милиции, на благоустройство территориий,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</si>
  <si>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территориий, на нужды образования и другие цели, мобилизуемые на территориях городских округов</t>
  </si>
  <si>
    <t>2 02 03029 04 0000 151</t>
  </si>
  <si>
    <t>Субвенции бюджетам городских округов на компенсацию части родительсткой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</si>
  <si>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</si>
  <si>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</si>
  <si>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</si>
  <si>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</si>
  <si>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</si>
  <si>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</si>
  <si>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2 02 04007 00 0000 151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</si>
  <si>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</si>
  <si>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2 02 04007 04 0000 151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</si>
  <si>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</si>
  <si>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2 02 04025 00 0000 151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</si>
  <si>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</si>
  <si>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</si>
  <si>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</si>
  <si>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</si>
  <si>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</si>
  <si>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</si>
  <si>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образований на компенсацию части родительсткой платы за содержание ребенка в 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</si>
  <si>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</si>
  <si>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</si>
  <si>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</si>
  <si>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</si>
  <si>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/>
  </si>
  <si>
    <t>ВСЕГО ДОХОДОВ</t>
  </si>
  <si>
    <t>Управляющий делами</t>
  </si>
  <si>
    <t>Новошахтинской городской Думы                                                    А.В.Колесников</t>
  </si>
  <si>
    <t>2 19 00000 00 0000 000</t>
  </si>
  <si>
    <t>2 19 04000 04 0000 151</t>
  </si>
  <si>
    <t>Возврат остатков субсидий, субвенций и иных межбюджетных трансфертов, имеющих целевое назначение, прошлых лет</t>
  </si>
  <si>
    <t>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</si>
  <si>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</si>
  <si>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2 02 03053 00 0000 151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</si>
  <si>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</si>
  <si>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</si>
  <si>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2 02 03002 00 0000 151</t>
  </si>
  <si>
    <t>Субвенции бюджетам на осуществление полномочий по подготовке проведения статистических переписей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</si>
  <si>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</si>
  <si>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2 02 02024 00 0000 151</t>
  </si>
  <si>
    <t>2 02 02024 04 0000 151</t>
  </si>
  <si>
    <t>Субсидии бюджетам  на государственную поддержку малого и среднего предпринимательства, включая крестьянские (фермерские) хозяйства</t>
  </si>
  <si>
    <t>Субсидии бюджетам 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</si>
  <si>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</si>
  <si>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</si>
  <si>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 бюджетам городских округов на выполнение передаваемых полномочий субъектов Российской Федерации</t>
  </si>
  <si>
    <t>2 02 03024 04 0000 151</t>
  </si>
  <si>
    <t>1 09 07030 04 0000 110</t>
  </si>
  <si>
    <t>1 09 07030 00 0000 110</t>
  </si>
  <si>
    <t>1 09 06043 02 0000 110</t>
  </si>
  <si>
    <t>1 09 07000 00 0000 110</t>
  </si>
  <si>
    <t>Прочие налоги и сборы (по отмененным местным налогам и сборам)</t>
  </si>
  <si>
    <t>1 09 06000 02 0000 110</t>
  </si>
  <si>
    <t>Прочие налоги и сборы (по отмененным налогам и сборам субъектов Российской Федерации)</t>
  </si>
  <si>
    <t>1 09 06040 02 0000 110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</si>
  <si>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</si>
  <si>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2 02 02077 00 0000 151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</si>
  <si>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</si>
  <si>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</si>
  <si>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2 02 04999 04 0000 151</t>
  </si>
  <si>
    <t>Прочие межбюджетные трансферты, передаваемые бюджетам городских округов</t>
  </si>
  <si>
    <t xml:space="preserve">Прочие межбюджетные трансферты, передаваемые бюджетам </t>
  </si>
  <si>
    <t>2 02 04999 00 0000 151</t>
  </si>
  <si>
    <t>Приложение № 1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</si>
  <si>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</si>
  <si>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</si>
  <si>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</si>
  <si>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</si>
  <si>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</si>
  <si>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</si>
  <si>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</si>
  <si>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</si>
  <si>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</si>
  <si>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</si>
  <si>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</si>
  <si>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</si>
  <si>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</si>
  <si>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</si>
  <si>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</si>
  <si>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</si>
  <si>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1 01 02010 01 0000 110</t>
  </si>
  <si>
    <t>Налог на доходы физических лиц 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</si>
  <si>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</si>
  <si>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</si>
  <si>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</si>
  <si>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</si>
  <si>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</si>
  <si>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</si>
  <si>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</si>
  <si>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</si>
  <si>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</si>
  <si>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</si>
  <si>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</si>
  <si>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</si>
  <si>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</si>
  <si>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</si>
  <si>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</si>
  <si>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</si>
  <si>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</si>
  <si>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</si>
  <si>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</si>
  <si>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</si>
  <si>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</si>
  <si>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</si>
  <si>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</si>
  <si>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</si>
  <si>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</si>
  <si>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</si>
  <si>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</si>
  <si>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</si>
  <si>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</si>
  <si>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</si>
  <si>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</si>
  <si>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</si>
  <si>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</si>
  <si>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</si>
  <si>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</si>
  <si>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</si>
  <si>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</si>
  <si>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</si>
  <si>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</si>
  <si>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</si>
  <si>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</si>
  <si>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</si>
  <si>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</si>
  <si>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</si>
  <si>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</si>
  <si>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</si>
  <si>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</si>
  <si>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</si>
  <si>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 xml:space="preserve">   к решению Новошахтинской городской Думы от 23.12..2010. № 222 "О бюджете города Новошатинска на 2011 год"           </t>
  </si>
  <si>
    <t>1 05 01010 00 0000 110</t>
  </si>
  <si>
    <t>1 05 01020 00 0000 110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</si>
  <si>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</si>
  <si>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</si>
  <si>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</si>
  <si>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1 05 02000 00 0000 110</t>
  </si>
  <si>
    <t>1 05 03000 00 0000 110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</si>
  <si>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</si>
  <si>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</si>
  <si>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</si>
  <si>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 xml:space="preserve">2 02 02008 04 0000 151 </t>
  </si>
  <si>
    <t>2 02 02008 00 0000 151</t>
  </si>
  <si>
    <t>Субсидии бюджетам на обеспечение  жильем  молодых семей</t>
  </si>
  <si>
    <t>Субсидии бюджетам городских  округов  на обеспечение жильем молодых семей</t>
  </si>
  <si>
    <t>к решению Новошахтинской городской Думы от  26.05.2011 года № 272 "О внесении изменений в решение Новошахтинской городской Думы от 23.12.2010. №222 "О бюджете города Новошахтинска" на 2011 год 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</si>
</sst>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top" wrapText="1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justify" vertical="top" wrapText="1"/>
    </xf>
    <xf numFmtId="164" fontId="2" fillId="0" borderId="2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/>
    </xf>
    <xf numFmtId="164" fontId="3" fillId="0" borderId="3" xfId="0" applyNumberFormat="1" applyFont="1" applyFill="1" applyBorder="1" applyAlignment="1">
      <alignment vertical="top"/>
    </xf>
    <xf numFmtId="164" fontId="2" fillId="0" borderId="0" xfId="0" applyNumberFormat="1" applyFont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3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164" fontId="2" fillId="0" borderId="3" xfId="0" applyNumberFormat="1" applyFont="1" applyFill="1" applyBorder="1" applyAlignment="1">
      <alignment vertical="top"/>
    </xf>
    <xf numFmtId="0" fontId="2" fillId="0" borderId="3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vertical="top"/>
    </xf>
    <xf numFmtId="2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Alignment="1">
      <alignment horizontal="right" vertical="justify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24.125" style="3" customWidth="1"/>
    <col min="2" max="2" width="54.25390625" style="3" customWidth="1"/>
    <col min="3" max="3" width="16.375" style="3" customWidth="1"/>
    <col min="4" max="4" width="10.25390625" style="27" customWidth="1"/>
    <col min="5" max="6" width="4.75390625" style="1" customWidth="1"/>
    <col min="7" max="16384" width="9.125" style="1" customWidth="1"/>
  </cols>
  <sheetData>
    <row r="1" ht="15">
      <c r="C1" s="3" t="s">
        <v>263</v>
      </c>
    </row>
    <row r="2" spans="2:3" ht="45" customHeight="1">
      <c r="B2" s="40" t="s">
        <v>345</v>
      </c>
      <c r="C2" s="40"/>
    </row>
    <row r="4" ht="15">
      <c r="C4" s="2" t="s">
        <v>263</v>
      </c>
    </row>
    <row r="5" spans="2:3" ht="36.75" customHeight="1">
      <c r="B5" s="44" t="s">
        <v>330</v>
      </c>
      <c r="C5" s="44"/>
    </row>
    <row r="6" spans="2:3" ht="15">
      <c r="B6" s="4"/>
      <c r="C6" s="4"/>
    </row>
    <row r="7" spans="1:3" ht="36.75" customHeight="1">
      <c r="A7" s="45" t="s">
        <v>0</v>
      </c>
      <c r="B7" s="45"/>
      <c r="C7" s="45"/>
    </row>
    <row r="8" spans="1:3" ht="15">
      <c r="A8" s="46" t="s">
        <v>264</v>
      </c>
      <c r="B8" s="46"/>
      <c r="C8" s="46"/>
    </row>
    <row r="9" spans="1:3" ht="15">
      <c r="A9" s="41" t="s">
        <v>265</v>
      </c>
      <c r="B9" s="42" t="s">
        <v>266</v>
      </c>
      <c r="C9" s="42" t="s">
        <v>267</v>
      </c>
    </row>
    <row r="10" spans="1:3" ht="15">
      <c r="A10" s="41"/>
      <c r="B10" s="43"/>
      <c r="C10" s="43"/>
    </row>
    <row r="11" spans="1:3" ht="15">
      <c r="A11" s="5">
        <v>1</v>
      </c>
      <c r="B11" s="5">
        <v>2</v>
      </c>
      <c r="C11" s="6">
        <v>3</v>
      </c>
    </row>
    <row r="12" spans="1:4" ht="17.25" customHeight="1">
      <c r="A12" s="7" t="s">
        <v>268</v>
      </c>
      <c r="B12" s="8" t="s">
        <v>269</v>
      </c>
      <c r="C12" s="9">
        <f>C13+C24+C38+C51+C59+C69+C85+C87+C90+C97+C116</f>
        <v>510523.7</v>
      </c>
      <c r="D12" s="35"/>
    </row>
    <row r="13" spans="1:3" ht="18.75" customHeight="1">
      <c r="A13" s="7" t="s">
        <v>270</v>
      </c>
      <c r="B13" s="8" t="s">
        <v>271</v>
      </c>
      <c r="C13" s="9">
        <f>C17+C14</f>
        <v>293303</v>
      </c>
    </row>
    <row r="14" spans="1:3" ht="17.25" customHeight="1">
      <c r="A14" s="7" t="s">
        <v>272</v>
      </c>
      <c r="B14" s="8" t="s">
        <v>273</v>
      </c>
      <c r="C14" s="9">
        <f>C15</f>
        <v>2061.5</v>
      </c>
    </row>
    <row r="15" spans="1:3" ht="48" customHeight="1">
      <c r="A15" s="7" t="s">
        <v>274</v>
      </c>
      <c r="B15" s="8" t="s">
        <v>275</v>
      </c>
      <c r="C15" s="9">
        <f>C16</f>
        <v>2061.5</v>
      </c>
    </row>
    <row r="16" spans="1:3" ht="34.5" customHeight="1">
      <c r="A16" s="10" t="s">
        <v>276</v>
      </c>
      <c r="B16" s="11" t="s">
        <v>277</v>
      </c>
      <c r="C16" s="12">
        <v>2061.5</v>
      </c>
    </row>
    <row r="17" spans="1:3" ht="18.75" customHeight="1">
      <c r="A17" s="7" t="s">
        <v>278</v>
      </c>
      <c r="B17" s="8" t="s">
        <v>279</v>
      </c>
      <c r="C17" s="9">
        <f>C18+C19+C22+C23</f>
        <v>291241.5</v>
      </c>
    </row>
    <row r="18" spans="1:3" ht="71.25">
      <c r="A18" s="7" t="s">
        <v>280</v>
      </c>
      <c r="B18" s="8" t="s">
        <v>281</v>
      </c>
      <c r="C18" s="9">
        <v>4030.4</v>
      </c>
    </row>
    <row r="19" spans="1:3" ht="57">
      <c r="A19" s="7" t="s">
        <v>282</v>
      </c>
      <c r="B19" s="8" t="s">
        <v>283</v>
      </c>
      <c r="C19" s="9">
        <f>C20+C21</f>
        <v>286942.39999999997</v>
      </c>
    </row>
    <row r="20" spans="1:4" s="3" customFormat="1" ht="114.75" customHeight="1">
      <c r="A20" s="10" t="s">
        <v>284</v>
      </c>
      <c r="B20" s="11" t="s">
        <v>17</v>
      </c>
      <c r="C20" s="12">
        <v>285061.6</v>
      </c>
      <c r="D20" s="36"/>
    </row>
    <row r="21" spans="1:3" ht="96.75" customHeight="1">
      <c r="A21" s="10" t="s">
        <v>285</v>
      </c>
      <c r="B21" s="11" t="s">
        <v>18</v>
      </c>
      <c r="C21" s="12">
        <v>1880.8</v>
      </c>
    </row>
    <row r="22" spans="1:3" ht="50.25" customHeight="1">
      <c r="A22" s="7" t="s">
        <v>286</v>
      </c>
      <c r="B22" s="8" t="s">
        <v>287</v>
      </c>
      <c r="C22" s="9">
        <v>161.2</v>
      </c>
    </row>
    <row r="23" spans="1:3" ht="97.5" customHeight="1">
      <c r="A23" s="10" t="s">
        <v>288</v>
      </c>
      <c r="B23" s="11" t="s">
        <v>19</v>
      </c>
      <c r="C23" s="12">
        <v>107.5</v>
      </c>
    </row>
    <row r="24" spans="1:3" ht="18.75" customHeight="1">
      <c r="A24" s="7" t="s">
        <v>289</v>
      </c>
      <c r="B24" s="8" t="s">
        <v>290</v>
      </c>
      <c r="C24" s="9">
        <f>C25+C32+C35</f>
        <v>34999.5</v>
      </c>
    </row>
    <row r="25" spans="1:3" ht="35.25" customHeight="1">
      <c r="A25" s="7" t="s">
        <v>291</v>
      </c>
      <c r="B25" s="8" t="s">
        <v>292</v>
      </c>
      <c r="C25" s="9">
        <f>C26+C29</f>
        <v>11224.900000000001</v>
      </c>
    </row>
    <row r="26" spans="1:3" ht="45.75" customHeight="1">
      <c r="A26" s="7" t="s">
        <v>331</v>
      </c>
      <c r="B26" s="8" t="s">
        <v>293</v>
      </c>
      <c r="C26" s="9">
        <v>8295.2</v>
      </c>
    </row>
    <row r="27" spans="1:3" ht="36.75" customHeight="1">
      <c r="A27" s="10" t="s">
        <v>192</v>
      </c>
      <c r="B27" s="11" t="s">
        <v>293</v>
      </c>
      <c r="C27" s="12">
        <v>107.8</v>
      </c>
    </row>
    <row r="28" spans="1:3" ht="48" customHeight="1">
      <c r="A28" s="10" t="s">
        <v>193</v>
      </c>
      <c r="B28" s="11" t="s">
        <v>194</v>
      </c>
      <c r="C28" s="12">
        <v>8187.4</v>
      </c>
    </row>
    <row r="29" spans="1:3" ht="50.25" customHeight="1">
      <c r="A29" s="7" t="s">
        <v>332</v>
      </c>
      <c r="B29" s="8" t="s">
        <v>294</v>
      </c>
      <c r="C29" s="9">
        <f>C30+C31</f>
        <v>2929.7</v>
      </c>
    </row>
    <row r="30" spans="1:3" ht="45">
      <c r="A30" s="10" t="s">
        <v>333</v>
      </c>
      <c r="B30" s="11" t="s">
        <v>294</v>
      </c>
      <c r="C30" s="12">
        <v>225.1</v>
      </c>
    </row>
    <row r="31" spans="1:3" ht="60">
      <c r="A31" s="10" t="s">
        <v>334</v>
      </c>
      <c r="B31" s="11" t="s">
        <v>335</v>
      </c>
      <c r="C31" s="12">
        <v>2704.6</v>
      </c>
    </row>
    <row r="32" spans="1:3" ht="28.5">
      <c r="A32" s="7" t="s">
        <v>336</v>
      </c>
      <c r="B32" s="8" t="s">
        <v>295</v>
      </c>
      <c r="C32" s="9">
        <v>23681.3</v>
      </c>
    </row>
    <row r="33" spans="1:4" s="3" customFormat="1" ht="30">
      <c r="A33" s="10" t="s">
        <v>195</v>
      </c>
      <c r="B33" s="11" t="s">
        <v>295</v>
      </c>
      <c r="C33" s="12">
        <v>9.5</v>
      </c>
      <c r="D33" s="37"/>
    </row>
    <row r="34" spans="1:3" ht="45">
      <c r="A34" s="10" t="s">
        <v>197</v>
      </c>
      <c r="B34" s="11" t="s">
        <v>196</v>
      </c>
      <c r="C34" s="12">
        <v>23671.8</v>
      </c>
    </row>
    <row r="35" spans="1:3" ht="15">
      <c r="A35" s="7" t="s">
        <v>337</v>
      </c>
      <c r="B35" s="8" t="s">
        <v>296</v>
      </c>
      <c r="C35" s="9">
        <f>C36+C37</f>
        <v>93.3</v>
      </c>
    </row>
    <row r="36" spans="1:3" ht="15">
      <c r="A36" s="10" t="s">
        <v>338</v>
      </c>
      <c r="B36" s="11" t="s">
        <v>296</v>
      </c>
      <c r="C36" s="9">
        <v>23.3</v>
      </c>
    </row>
    <row r="37" spans="1:3" ht="30">
      <c r="A37" s="10" t="s">
        <v>339</v>
      </c>
      <c r="B37" s="11" t="s">
        <v>340</v>
      </c>
      <c r="C37" s="9">
        <v>70</v>
      </c>
    </row>
    <row r="38" spans="1:3" ht="15">
      <c r="A38" s="7" t="s">
        <v>297</v>
      </c>
      <c r="B38" s="8" t="s">
        <v>298</v>
      </c>
      <c r="C38" s="9">
        <f>C39+C41+C43+C46</f>
        <v>45028.299999999996</v>
      </c>
    </row>
    <row r="39" spans="1:3" ht="15">
      <c r="A39" s="7" t="s">
        <v>299</v>
      </c>
      <c r="B39" s="8" t="s">
        <v>300</v>
      </c>
      <c r="C39" s="9">
        <f>C40</f>
        <v>1749</v>
      </c>
    </row>
    <row r="40" spans="1:3" ht="45">
      <c r="A40" s="10" t="s">
        <v>301</v>
      </c>
      <c r="B40" s="11" t="s">
        <v>302</v>
      </c>
      <c r="C40" s="12">
        <v>1749</v>
      </c>
    </row>
    <row r="41" spans="1:3" ht="15">
      <c r="A41" s="7" t="s">
        <v>303</v>
      </c>
      <c r="B41" s="8" t="s">
        <v>304</v>
      </c>
      <c r="C41" s="9">
        <f>C42</f>
        <v>6362.6</v>
      </c>
    </row>
    <row r="42" spans="1:3" ht="30">
      <c r="A42" s="10" t="s">
        <v>305</v>
      </c>
      <c r="B42" s="11" t="s">
        <v>306</v>
      </c>
      <c r="C42" s="12">
        <v>6362.6</v>
      </c>
    </row>
    <row r="43" spans="1:3" ht="15">
      <c r="A43" s="7" t="s">
        <v>307</v>
      </c>
      <c r="B43" s="8" t="s">
        <v>308</v>
      </c>
      <c r="C43" s="9">
        <f>C44+C45</f>
        <v>11089</v>
      </c>
    </row>
    <row r="44" spans="1:3" ht="15">
      <c r="A44" s="10" t="s">
        <v>309</v>
      </c>
      <c r="B44" s="11" t="s">
        <v>310</v>
      </c>
      <c r="C44" s="12">
        <v>1297.4</v>
      </c>
    </row>
    <row r="45" spans="1:3" ht="15">
      <c r="A45" s="10" t="s">
        <v>311</v>
      </c>
      <c r="B45" s="11" t="s">
        <v>312</v>
      </c>
      <c r="C45" s="12">
        <v>9791.6</v>
      </c>
    </row>
    <row r="46" spans="1:3" ht="15">
      <c r="A46" s="7" t="s">
        <v>313</v>
      </c>
      <c r="B46" s="8" t="s">
        <v>314</v>
      </c>
      <c r="C46" s="9">
        <f>C47+C49</f>
        <v>25827.699999999997</v>
      </c>
    </row>
    <row r="47" spans="1:3" ht="57">
      <c r="A47" s="7" t="s">
        <v>315</v>
      </c>
      <c r="B47" s="8" t="s">
        <v>316</v>
      </c>
      <c r="C47" s="9">
        <f>C48</f>
        <v>7909.4</v>
      </c>
    </row>
    <row r="48" spans="1:3" ht="75">
      <c r="A48" s="10" t="s">
        <v>317</v>
      </c>
      <c r="B48" s="11" t="s">
        <v>318</v>
      </c>
      <c r="C48" s="12">
        <v>7909.4</v>
      </c>
    </row>
    <row r="49" spans="1:3" ht="57">
      <c r="A49" s="7" t="s">
        <v>319</v>
      </c>
      <c r="B49" s="8" t="s">
        <v>320</v>
      </c>
      <c r="C49" s="9">
        <f>C50</f>
        <v>17918.3</v>
      </c>
    </row>
    <row r="50" spans="1:3" ht="75">
      <c r="A50" s="10" t="s">
        <v>321</v>
      </c>
      <c r="B50" s="11" t="s">
        <v>322</v>
      </c>
      <c r="C50" s="12">
        <v>17918.3</v>
      </c>
    </row>
    <row r="51" spans="1:3" ht="15">
      <c r="A51" s="7" t="s">
        <v>323</v>
      </c>
      <c r="B51" s="13" t="s">
        <v>324</v>
      </c>
      <c r="C51" s="9">
        <f>C52+C54</f>
        <v>18876.1</v>
      </c>
    </row>
    <row r="52" spans="1:3" ht="42.75">
      <c r="A52" s="7" t="s">
        <v>325</v>
      </c>
      <c r="B52" s="8" t="s">
        <v>326</v>
      </c>
      <c r="C52" s="9">
        <f>C53</f>
        <v>3500</v>
      </c>
    </row>
    <row r="53" spans="1:3" ht="45">
      <c r="A53" s="10" t="s">
        <v>327</v>
      </c>
      <c r="B53" s="11" t="s">
        <v>328</v>
      </c>
      <c r="C53" s="12">
        <v>3500</v>
      </c>
    </row>
    <row r="54" spans="1:3" ht="43.5" customHeight="1">
      <c r="A54" s="7" t="s">
        <v>329</v>
      </c>
      <c r="B54" s="8" t="s">
        <v>33</v>
      </c>
      <c r="C54" s="9">
        <f>C57+C58+C55</f>
        <v>15376.1</v>
      </c>
    </row>
    <row r="55" spans="1:3" ht="75" customHeight="1">
      <c r="A55" s="7" t="s">
        <v>34</v>
      </c>
      <c r="B55" s="8" t="s">
        <v>35</v>
      </c>
      <c r="C55" s="9">
        <f>C56</f>
        <v>1800</v>
      </c>
    </row>
    <row r="56" spans="1:3" ht="78" customHeight="1">
      <c r="A56" s="10" t="s">
        <v>13</v>
      </c>
      <c r="B56" s="11" t="s">
        <v>36</v>
      </c>
      <c r="C56" s="12">
        <v>1800</v>
      </c>
    </row>
    <row r="57" spans="1:3" ht="85.5">
      <c r="A57" s="7" t="s">
        <v>14</v>
      </c>
      <c r="B57" s="8" t="s">
        <v>214</v>
      </c>
      <c r="C57" s="9">
        <v>13073.6</v>
      </c>
    </row>
    <row r="58" spans="1:3" ht="28.5">
      <c r="A58" s="7" t="s">
        <v>15</v>
      </c>
      <c r="B58" s="8" t="s">
        <v>37</v>
      </c>
      <c r="C58" s="9">
        <v>502.5</v>
      </c>
    </row>
    <row r="59" spans="1:3" ht="42.75">
      <c r="A59" s="7" t="s">
        <v>38</v>
      </c>
      <c r="B59" s="8" t="s">
        <v>39</v>
      </c>
      <c r="C59" s="9">
        <f>C60+C63+C66</f>
        <v>161.9</v>
      </c>
    </row>
    <row r="60" spans="1:3" ht="15">
      <c r="A60" s="7" t="s">
        <v>40</v>
      </c>
      <c r="B60" s="8" t="s">
        <v>41</v>
      </c>
      <c r="C60" s="9">
        <f>C61</f>
        <v>131.9</v>
      </c>
    </row>
    <row r="61" spans="1:3" ht="30">
      <c r="A61" s="10" t="s">
        <v>42</v>
      </c>
      <c r="B61" s="11" t="s">
        <v>43</v>
      </c>
      <c r="C61" s="12">
        <f>C62</f>
        <v>131.9</v>
      </c>
    </row>
    <row r="62" spans="1:4" s="14" customFormat="1" ht="45">
      <c r="A62" s="10" t="s">
        <v>44</v>
      </c>
      <c r="B62" s="11" t="s">
        <v>45</v>
      </c>
      <c r="C62" s="12">
        <v>131.9</v>
      </c>
      <c r="D62" s="29"/>
    </row>
    <row r="63" spans="1:3" ht="28.5">
      <c r="A63" s="7" t="s">
        <v>252</v>
      </c>
      <c r="B63" s="8" t="s">
        <v>253</v>
      </c>
      <c r="C63" s="9">
        <f>C64</f>
        <v>20</v>
      </c>
    </row>
    <row r="64" spans="1:3" ht="45">
      <c r="A64" s="10" t="s">
        <v>254</v>
      </c>
      <c r="B64" s="11" t="s">
        <v>255</v>
      </c>
      <c r="C64" s="12">
        <f>C65</f>
        <v>20</v>
      </c>
    </row>
    <row r="65" spans="1:3" ht="60">
      <c r="A65" s="10" t="s">
        <v>249</v>
      </c>
      <c r="B65" s="11" t="s">
        <v>151</v>
      </c>
      <c r="C65" s="12">
        <v>20</v>
      </c>
    </row>
    <row r="66" spans="1:3" ht="28.5">
      <c r="A66" s="7" t="s">
        <v>250</v>
      </c>
      <c r="B66" s="8" t="s">
        <v>251</v>
      </c>
      <c r="C66" s="9">
        <f>C67</f>
        <v>10</v>
      </c>
    </row>
    <row r="67" spans="1:3" ht="45">
      <c r="A67" s="10" t="s">
        <v>248</v>
      </c>
      <c r="B67" s="11" t="s">
        <v>198</v>
      </c>
      <c r="C67" s="12">
        <f>C68</f>
        <v>10</v>
      </c>
    </row>
    <row r="68" spans="1:3" ht="60">
      <c r="A68" s="10" t="s">
        <v>247</v>
      </c>
      <c r="B68" s="11" t="s">
        <v>199</v>
      </c>
      <c r="C68" s="12">
        <v>10</v>
      </c>
    </row>
    <row r="69" spans="1:3" ht="42.75">
      <c r="A69" s="7" t="s">
        <v>46</v>
      </c>
      <c r="B69" s="8" t="s">
        <v>47</v>
      </c>
      <c r="C69" s="9">
        <f>C72+C79+C82+C70</f>
        <v>48034.100000000006</v>
      </c>
    </row>
    <row r="70" spans="1:3" ht="85.5">
      <c r="A70" s="7" t="s">
        <v>48</v>
      </c>
      <c r="B70" s="8" t="s">
        <v>49</v>
      </c>
      <c r="C70" s="9">
        <f>C71</f>
        <v>60</v>
      </c>
    </row>
    <row r="71" spans="1:3" ht="60">
      <c r="A71" s="10" t="s">
        <v>50</v>
      </c>
      <c r="B71" s="11" t="s">
        <v>51</v>
      </c>
      <c r="C71" s="12">
        <v>60</v>
      </c>
    </row>
    <row r="72" spans="1:3" ht="102.75" customHeight="1">
      <c r="A72" s="7" t="s">
        <v>52</v>
      </c>
      <c r="B72" s="8" t="s">
        <v>20</v>
      </c>
      <c r="C72" s="9">
        <f>C73+C75+C77</f>
        <v>47338.8</v>
      </c>
    </row>
    <row r="73" spans="1:3" ht="71.25">
      <c r="A73" s="7" t="s">
        <v>53</v>
      </c>
      <c r="B73" s="8" t="s">
        <v>54</v>
      </c>
      <c r="C73" s="9">
        <f>C74</f>
        <v>37471</v>
      </c>
    </row>
    <row r="74" spans="1:4" s="3" customFormat="1" ht="80.25" customHeight="1">
      <c r="A74" s="10" t="s">
        <v>55</v>
      </c>
      <c r="B74" s="11" t="s">
        <v>21</v>
      </c>
      <c r="C74" s="12">
        <v>37471</v>
      </c>
      <c r="D74" s="36"/>
    </row>
    <row r="75" spans="1:3" ht="85.5">
      <c r="A75" s="7" t="s">
        <v>56</v>
      </c>
      <c r="B75" s="8" t="s">
        <v>22</v>
      </c>
      <c r="C75" s="9">
        <f>C76</f>
        <v>100</v>
      </c>
    </row>
    <row r="76" spans="1:3" ht="79.5" customHeight="1">
      <c r="A76" s="10" t="s">
        <v>57</v>
      </c>
      <c r="B76" s="11" t="s">
        <v>213</v>
      </c>
      <c r="C76" s="12">
        <v>100</v>
      </c>
    </row>
    <row r="77" spans="1:3" ht="89.25" customHeight="1">
      <c r="A77" s="7" t="s">
        <v>58</v>
      </c>
      <c r="B77" s="8" t="s">
        <v>23</v>
      </c>
      <c r="C77" s="9">
        <f>C78</f>
        <v>9767.8</v>
      </c>
    </row>
    <row r="78" spans="1:4" ht="75">
      <c r="A78" s="10" t="s">
        <v>59</v>
      </c>
      <c r="B78" s="11" t="s">
        <v>152</v>
      </c>
      <c r="C78" s="12">
        <v>9767.8</v>
      </c>
      <c r="D78" s="36"/>
    </row>
    <row r="79" spans="1:3" ht="28.5">
      <c r="A79" s="7" t="s">
        <v>60</v>
      </c>
      <c r="B79" s="8" t="s">
        <v>61</v>
      </c>
      <c r="C79" s="9">
        <f>C80</f>
        <v>317.8</v>
      </c>
    </row>
    <row r="80" spans="1:3" ht="57">
      <c r="A80" s="7" t="s">
        <v>62</v>
      </c>
      <c r="B80" s="8" t="s">
        <v>63</v>
      </c>
      <c r="C80" s="9">
        <f>C81</f>
        <v>317.8</v>
      </c>
    </row>
    <row r="81" spans="1:3" ht="60">
      <c r="A81" s="10" t="s">
        <v>64</v>
      </c>
      <c r="B81" s="11" t="s">
        <v>65</v>
      </c>
      <c r="C81" s="12">
        <v>317.8</v>
      </c>
    </row>
    <row r="82" spans="1:3" ht="99.75">
      <c r="A82" s="7" t="s">
        <v>66</v>
      </c>
      <c r="B82" s="8" t="s">
        <v>24</v>
      </c>
      <c r="C82" s="9">
        <f>C83</f>
        <v>317.5</v>
      </c>
    </row>
    <row r="83" spans="1:3" ht="85.5">
      <c r="A83" s="7" t="s">
        <v>67</v>
      </c>
      <c r="B83" s="8" t="s">
        <v>25</v>
      </c>
      <c r="C83" s="9">
        <f>C84</f>
        <v>317.5</v>
      </c>
    </row>
    <row r="84" spans="1:3" ht="90">
      <c r="A84" s="10" t="s">
        <v>68</v>
      </c>
      <c r="B84" s="11" t="s">
        <v>215</v>
      </c>
      <c r="C84" s="12">
        <v>317.5</v>
      </c>
    </row>
    <row r="85" spans="1:4" s="3" customFormat="1" ht="28.5">
      <c r="A85" s="7" t="s">
        <v>69</v>
      </c>
      <c r="B85" s="8" t="s">
        <v>70</v>
      </c>
      <c r="C85" s="9">
        <f>C86</f>
        <v>539.5</v>
      </c>
      <c r="D85" s="37"/>
    </row>
    <row r="86" spans="1:3" ht="15">
      <c r="A86" s="10" t="s">
        <v>71</v>
      </c>
      <c r="B86" s="11" t="s">
        <v>72</v>
      </c>
      <c r="C86" s="12">
        <v>539.5</v>
      </c>
    </row>
    <row r="87" spans="1:3" ht="28.5">
      <c r="A87" s="7" t="s">
        <v>73</v>
      </c>
      <c r="B87" s="8" t="s">
        <v>74</v>
      </c>
      <c r="C87" s="9">
        <f>C88</f>
        <v>3268.8</v>
      </c>
    </row>
    <row r="88" spans="1:3" ht="28.5">
      <c r="A88" s="7" t="s">
        <v>75</v>
      </c>
      <c r="B88" s="8" t="s">
        <v>76</v>
      </c>
      <c r="C88" s="9">
        <f>C89</f>
        <v>3268.8</v>
      </c>
    </row>
    <row r="89" spans="1:4" ht="45">
      <c r="A89" s="10" t="s">
        <v>77</v>
      </c>
      <c r="B89" s="11" t="s">
        <v>78</v>
      </c>
      <c r="C89" s="12">
        <v>3268.8</v>
      </c>
      <c r="D89" s="36"/>
    </row>
    <row r="90" spans="1:3" ht="28.5">
      <c r="A90" s="7" t="s">
        <v>79</v>
      </c>
      <c r="B90" s="8" t="s">
        <v>80</v>
      </c>
      <c r="C90" s="9">
        <f>C91+C94</f>
        <v>58998.8</v>
      </c>
    </row>
    <row r="91" spans="1:3" ht="85.5">
      <c r="A91" s="7" t="s">
        <v>81</v>
      </c>
      <c r="B91" s="8" t="s">
        <v>216</v>
      </c>
      <c r="C91" s="9">
        <f>C92</f>
        <v>32890</v>
      </c>
    </row>
    <row r="92" spans="1:3" ht="85.5">
      <c r="A92" s="7" t="s">
        <v>82</v>
      </c>
      <c r="B92" s="8" t="s">
        <v>26</v>
      </c>
      <c r="C92" s="9">
        <f>C93</f>
        <v>32890</v>
      </c>
    </row>
    <row r="93" spans="1:4" ht="90">
      <c r="A93" s="10" t="s">
        <v>83</v>
      </c>
      <c r="B93" s="11" t="s">
        <v>27</v>
      </c>
      <c r="C93" s="12">
        <f>32890+D93</f>
        <v>32890</v>
      </c>
      <c r="D93" s="36"/>
    </row>
    <row r="94" spans="1:3" ht="57">
      <c r="A94" s="7" t="s">
        <v>84</v>
      </c>
      <c r="B94" s="8" t="s">
        <v>217</v>
      </c>
      <c r="C94" s="9">
        <f>C95</f>
        <v>26108.8</v>
      </c>
    </row>
    <row r="95" spans="1:3" ht="42.75">
      <c r="A95" s="7" t="s">
        <v>85</v>
      </c>
      <c r="B95" s="8" t="s">
        <v>86</v>
      </c>
      <c r="C95" s="9">
        <f>C96</f>
        <v>26108.8</v>
      </c>
    </row>
    <row r="96" spans="1:3" ht="60">
      <c r="A96" s="10" t="s">
        <v>87</v>
      </c>
      <c r="B96" s="11" t="s">
        <v>88</v>
      </c>
      <c r="C96" s="12">
        <v>26108.8</v>
      </c>
    </row>
    <row r="97" spans="1:3" ht="28.5">
      <c r="A97" s="7" t="s">
        <v>89</v>
      </c>
      <c r="B97" s="8" t="s">
        <v>90</v>
      </c>
      <c r="C97" s="9">
        <f>C98+C101+C102+C103+C105+C108+C109+C114+C110+C112</f>
        <v>7097.700000000001</v>
      </c>
    </row>
    <row r="98" spans="1:3" ht="28.5">
      <c r="A98" s="7" t="s">
        <v>91</v>
      </c>
      <c r="B98" s="8" t="s">
        <v>92</v>
      </c>
      <c r="C98" s="9">
        <f>C99+C100</f>
        <v>61.7</v>
      </c>
    </row>
    <row r="99" spans="1:3" ht="75">
      <c r="A99" s="10" t="s">
        <v>93</v>
      </c>
      <c r="B99" s="11" t="s">
        <v>28</v>
      </c>
      <c r="C99" s="12">
        <v>34.5</v>
      </c>
    </row>
    <row r="100" spans="1:3" ht="60">
      <c r="A100" s="10" t="s">
        <v>94</v>
      </c>
      <c r="B100" s="11" t="s">
        <v>95</v>
      </c>
      <c r="C100" s="12">
        <v>27.2</v>
      </c>
    </row>
    <row r="101" spans="1:3" ht="71.25">
      <c r="A101" s="7" t="s">
        <v>96</v>
      </c>
      <c r="B101" s="8" t="s">
        <v>97</v>
      </c>
      <c r="C101" s="9">
        <v>407.9</v>
      </c>
    </row>
    <row r="102" spans="1:3" ht="71.25">
      <c r="A102" s="7" t="s">
        <v>98</v>
      </c>
      <c r="B102" s="8" t="s">
        <v>99</v>
      </c>
      <c r="C102" s="9">
        <v>153.1</v>
      </c>
    </row>
    <row r="103" spans="1:3" ht="42.75">
      <c r="A103" s="7" t="s">
        <v>100</v>
      </c>
      <c r="B103" s="8" t="s">
        <v>101</v>
      </c>
      <c r="C103" s="12">
        <f>C104</f>
        <v>166.3</v>
      </c>
    </row>
    <row r="104" spans="1:3" ht="60">
      <c r="A104" s="10" t="s">
        <v>102</v>
      </c>
      <c r="B104" s="11" t="s">
        <v>103</v>
      </c>
      <c r="C104" s="12">
        <v>166.3</v>
      </c>
    </row>
    <row r="105" spans="1:3" ht="85.5">
      <c r="A105" s="7" t="s">
        <v>104</v>
      </c>
      <c r="B105" s="8" t="s">
        <v>29</v>
      </c>
      <c r="C105" s="12">
        <f>C106+C107</f>
        <v>70.5</v>
      </c>
    </row>
    <row r="106" spans="1:3" ht="30">
      <c r="A106" s="10" t="s">
        <v>105</v>
      </c>
      <c r="B106" s="11" t="s">
        <v>106</v>
      </c>
      <c r="C106" s="12">
        <v>56.4</v>
      </c>
    </row>
    <row r="107" spans="1:3" ht="30">
      <c r="A107" s="10" t="s">
        <v>107</v>
      </c>
      <c r="B107" s="11" t="s">
        <v>108</v>
      </c>
      <c r="C107" s="12">
        <v>14.1</v>
      </c>
    </row>
    <row r="108" spans="1:3" ht="71.25">
      <c r="A108" s="7" t="s">
        <v>109</v>
      </c>
      <c r="B108" s="8" t="s">
        <v>110</v>
      </c>
      <c r="C108" s="9">
        <v>1543.1</v>
      </c>
    </row>
    <row r="109" spans="1:3" ht="42.75">
      <c r="A109" s="7" t="s">
        <v>111</v>
      </c>
      <c r="B109" s="8" t="s">
        <v>112</v>
      </c>
      <c r="C109" s="9">
        <v>1126</v>
      </c>
    </row>
    <row r="110" spans="1:3" ht="42.75">
      <c r="A110" s="7" t="s">
        <v>113</v>
      </c>
      <c r="B110" s="8" t="s">
        <v>114</v>
      </c>
      <c r="C110" s="9">
        <f>C111</f>
        <v>79.5</v>
      </c>
    </row>
    <row r="111" spans="1:3" ht="60">
      <c r="A111" s="10" t="s">
        <v>115</v>
      </c>
      <c r="B111" s="11" t="s">
        <v>116</v>
      </c>
      <c r="C111" s="12">
        <v>79.5</v>
      </c>
    </row>
    <row r="112" spans="1:3" ht="57">
      <c r="A112" s="7" t="s">
        <v>117</v>
      </c>
      <c r="B112" s="8" t="s">
        <v>118</v>
      </c>
      <c r="C112" s="9">
        <f>C113</f>
        <v>319.6</v>
      </c>
    </row>
    <row r="113" spans="1:5" ht="60">
      <c r="A113" s="10" t="s">
        <v>119</v>
      </c>
      <c r="B113" s="11" t="s">
        <v>120</v>
      </c>
      <c r="C113" s="12">
        <v>319.6</v>
      </c>
      <c r="E113" s="27"/>
    </row>
    <row r="114" spans="1:3" ht="28.5">
      <c r="A114" s="7" t="s">
        <v>121</v>
      </c>
      <c r="B114" s="8" t="s">
        <v>122</v>
      </c>
      <c r="C114" s="9">
        <f>C115</f>
        <v>3170</v>
      </c>
    </row>
    <row r="115" spans="1:15" ht="45">
      <c r="A115" s="10" t="s">
        <v>123</v>
      </c>
      <c r="B115" s="11" t="s">
        <v>124</v>
      </c>
      <c r="C115" s="12">
        <v>3170</v>
      </c>
      <c r="O115" s="21"/>
    </row>
    <row r="116" spans="1:3" ht="15">
      <c r="A116" s="7" t="s">
        <v>125</v>
      </c>
      <c r="B116" s="8" t="s">
        <v>126</v>
      </c>
      <c r="C116" s="9">
        <f>C117</f>
        <v>216</v>
      </c>
    </row>
    <row r="117" spans="1:3" ht="15">
      <c r="A117" s="10" t="s">
        <v>127</v>
      </c>
      <c r="B117" s="11" t="s">
        <v>128</v>
      </c>
      <c r="C117" s="12">
        <f>C118</f>
        <v>216</v>
      </c>
    </row>
    <row r="118" spans="1:3" ht="30">
      <c r="A118" s="10" t="s">
        <v>129</v>
      </c>
      <c r="B118" s="11" t="s">
        <v>130</v>
      </c>
      <c r="C118" s="12">
        <v>216</v>
      </c>
    </row>
    <row r="119" spans="1:3" ht="15">
      <c r="A119" s="7" t="s">
        <v>132</v>
      </c>
      <c r="B119" s="8" t="s">
        <v>133</v>
      </c>
      <c r="C119" s="9">
        <f>C120+C179</f>
        <v>1081557.9000000001</v>
      </c>
    </row>
    <row r="120" spans="1:3" ht="28.5">
      <c r="A120" s="7" t="s">
        <v>134</v>
      </c>
      <c r="B120" s="8" t="s">
        <v>135</v>
      </c>
      <c r="C120" s="9">
        <f>C121+C126+C137+C170</f>
        <v>1178048.3</v>
      </c>
    </row>
    <row r="121" spans="1:3" ht="28.5">
      <c r="A121" s="7" t="s">
        <v>136</v>
      </c>
      <c r="B121" s="8" t="s">
        <v>137</v>
      </c>
      <c r="C121" s="9">
        <f>C123+C125</f>
        <v>83469.20000000001</v>
      </c>
    </row>
    <row r="122" spans="1:3" ht="28.5">
      <c r="A122" s="7" t="s">
        <v>138</v>
      </c>
      <c r="B122" s="8" t="s">
        <v>139</v>
      </c>
      <c r="C122" s="9">
        <f>C123</f>
        <v>73596.6</v>
      </c>
    </row>
    <row r="123" spans="1:5" ht="30">
      <c r="A123" s="10" t="s">
        <v>140</v>
      </c>
      <c r="B123" s="11" t="s">
        <v>141</v>
      </c>
      <c r="C123" s="12">
        <v>73596.6</v>
      </c>
      <c r="E123" s="26"/>
    </row>
    <row r="124" spans="1:3" ht="28.5">
      <c r="A124" s="7" t="s">
        <v>142</v>
      </c>
      <c r="B124" s="8" t="s">
        <v>143</v>
      </c>
      <c r="C124" s="9">
        <f>C125</f>
        <v>9872.6</v>
      </c>
    </row>
    <row r="125" spans="1:255" s="29" customFormat="1" ht="30">
      <c r="A125" s="10" t="s">
        <v>144</v>
      </c>
      <c r="B125" s="11" t="s">
        <v>145</v>
      </c>
      <c r="C125" s="12">
        <v>9872.6</v>
      </c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  <c r="CU125" s="28"/>
      <c r="CV125" s="28"/>
      <c r="CW125" s="28"/>
      <c r="CX125" s="28"/>
      <c r="CY125" s="28"/>
      <c r="CZ125" s="28"/>
      <c r="DA125" s="28"/>
      <c r="DB125" s="28"/>
      <c r="DC125" s="28"/>
      <c r="DD125" s="28"/>
      <c r="DE125" s="28"/>
      <c r="DF125" s="28"/>
      <c r="DG125" s="28"/>
      <c r="DH125" s="28"/>
      <c r="DI125" s="28"/>
      <c r="DJ125" s="28"/>
      <c r="DK125" s="28"/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  <c r="DW125" s="28"/>
      <c r="DX125" s="28"/>
      <c r="DY125" s="28"/>
      <c r="DZ125" s="28"/>
      <c r="EA125" s="28"/>
      <c r="EB125" s="28"/>
      <c r="EC125" s="28"/>
      <c r="ED125" s="28"/>
      <c r="EE125" s="28"/>
      <c r="EF125" s="28"/>
      <c r="EG125" s="28"/>
      <c r="EH125" s="28"/>
      <c r="EI125" s="28"/>
      <c r="EJ125" s="28"/>
      <c r="EK125" s="28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8"/>
      <c r="EY125" s="28"/>
      <c r="EZ125" s="28"/>
      <c r="FA125" s="28"/>
      <c r="FB125" s="28"/>
      <c r="FC125" s="28"/>
      <c r="FD125" s="28"/>
      <c r="FE125" s="28"/>
      <c r="FF125" s="28"/>
      <c r="FG125" s="28"/>
      <c r="FH125" s="28"/>
      <c r="FI125" s="28"/>
      <c r="FJ125" s="28"/>
      <c r="FK125" s="28"/>
      <c r="FL125" s="28"/>
      <c r="FM125" s="28"/>
      <c r="FN125" s="28"/>
      <c r="FO125" s="28"/>
      <c r="FP125" s="28"/>
      <c r="FQ125" s="28"/>
      <c r="FR125" s="28"/>
      <c r="FS125" s="28"/>
      <c r="FT125" s="28"/>
      <c r="FU125" s="28"/>
      <c r="FV125" s="28"/>
      <c r="FW125" s="28"/>
      <c r="FX125" s="28"/>
      <c r="FY125" s="28"/>
      <c r="FZ125" s="28"/>
      <c r="GA125" s="28"/>
      <c r="GB125" s="28"/>
      <c r="GC125" s="28"/>
      <c r="GD125" s="28"/>
      <c r="GE125" s="28"/>
      <c r="GF125" s="28"/>
      <c r="GG125" s="28"/>
      <c r="GH125" s="28"/>
      <c r="GI125" s="28"/>
      <c r="GJ125" s="28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8"/>
      <c r="GX125" s="28"/>
      <c r="GY125" s="28"/>
      <c r="GZ125" s="28"/>
      <c r="HA125" s="28"/>
      <c r="HB125" s="28"/>
      <c r="HC125" s="28"/>
      <c r="HD125" s="28"/>
      <c r="HE125" s="28"/>
      <c r="HF125" s="28"/>
      <c r="HG125" s="28"/>
      <c r="HH125" s="28"/>
      <c r="HI125" s="28"/>
      <c r="HJ125" s="28"/>
      <c r="HK125" s="28"/>
      <c r="HL125" s="28"/>
      <c r="HM125" s="28"/>
      <c r="HN125" s="28"/>
      <c r="HO125" s="28"/>
      <c r="HP125" s="28"/>
      <c r="HQ125" s="28"/>
      <c r="HR125" s="28"/>
      <c r="HS125" s="28"/>
      <c r="HT125" s="28"/>
      <c r="HU125" s="28"/>
      <c r="HV125" s="28"/>
      <c r="HW125" s="28"/>
      <c r="HX125" s="28"/>
      <c r="HY125" s="28"/>
      <c r="HZ125" s="28"/>
      <c r="IA125" s="28"/>
      <c r="IB125" s="28"/>
      <c r="IC125" s="28"/>
      <c r="ID125" s="28"/>
      <c r="IE125" s="28"/>
      <c r="IF125" s="28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</row>
    <row r="126" spans="1:255" s="27" customFormat="1" ht="57">
      <c r="A126" s="7" t="s">
        <v>146</v>
      </c>
      <c r="B126" s="8" t="s">
        <v>147</v>
      </c>
      <c r="C126" s="9">
        <f>C135+C133+C129+C131+C127</f>
        <v>122561.6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  <c r="FJ126" s="26"/>
      <c r="FK126" s="26"/>
      <c r="FL126" s="26"/>
      <c r="FM126" s="26"/>
      <c r="FN126" s="26"/>
      <c r="FO126" s="26"/>
      <c r="FP126" s="26"/>
      <c r="FQ126" s="26"/>
      <c r="FR126" s="26"/>
      <c r="FS126" s="26"/>
      <c r="FT126" s="26"/>
      <c r="FU126" s="26"/>
      <c r="FV126" s="26"/>
      <c r="FW126" s="26"/>
      <c r="FX126" s="26"/>
      <c r="FY126" s="26"/>
      <c r="FZ126" s="26"/>
      <c r="GA126" s="26"/>
      <c r="GB126" s="26"/>
      <c r="GC126" s="26"/>
      <c r="GD126" s="26"/>
      <c r="GE126" s="26"/>
      <c r="GF126" s="26"/>
      <c r="GG126" s="26"/>
      <c r="GH126" s="26"/>
      <c r="GI126" s="26"/>
      <c r="GJ126" s="26"/>
      <c r="GK126" s="26"/>
      <c r="GL126" s="26"/>
      <c r="GM126" s="26"/>
      <c r="GN126" s="26"/>
      <c r="GO126" s="26"/>
      <c r="GP126" s="26"/>
      <c r="GQ126" s="26"/>
      <c r="GR126" s="26"/>
      <c r="GS126" s="26"/>
      <c r="GT126" s="26"/>
      <c r="GU126" s="26"/>
      <c r="GV126" s="26"/>
      <c r="GW126" s="26"/>
      <c r="GX126" s="26"/>
      <c r="GY126" s="26"/>
      <c r="GZ126" s="26"/>
      <c r="HA126" s="26"/>
      <c r="HB126" s="26"/>
      <c r="HC126" s="26"/>
      <c r="HD126" s="26"/>
      <c r="HE126" s="26"/>
      <c r="HF126" s="26"/>
      <c r="HG126" s="26"/>
      <c r="HH126" s="26"/>
      <c r="HI126" s="26"/>
      <c r="HJ126" s="26"/>
      <c r="HK126" s="26"/>
      <c r="HL126" s="26"/>
      <c r="HM126" s="26"/>
      <c r="HN126" s="26"/>
      <c r="HO126" s="26"/>
      <c r="HP126" s="26"/>
      <c r="HQ126" s="26"/>
      <c r="HR126" s="26"/>
      <c r="HS126" s="26"/>
      <c r="HT126" s="26"/>
      <c r="HU126" s="26"/>
      <c r="HV126" s="26"/>
      <c r="HW126" s="26"/>
      <c r="HX126" s="26"/>
      <c r="HY126" s="26"/>
      <c r="HZ126" s="26"/>
      <c r="IA126" s="26"/>
      <c r="IB126" s="26"/>
      <c r="IC126" s="26"/>
      <c r="ID126" s="26"/>
      <c r="IE126" s="26"/>
      <c r="IF126" s="26"/>
      <c r="IG126" s="26"/>
      <c r="IH126" s="26"/>
      <c r="II126" s="26"/>
      <c r="IJ126" s="26"/>
      <c r="IK126" s="26"/>
      <c r="IL126" s="26"/>
      <c r="IM126" s="26"/>
      <c r="IN126" s="26"/>
      <c r="IO126" s="26"/>
      <c r="IP126" s="26"/>
      <c r="IQ126" s="26"/>
      <c r="IR126" s="26"/>
      <c r="IS126" s="26"/>
      <c r="IT126" s="26"/>
      <c r="IU126" s="26"/>
    </row>
    <row r="127" spans="1:255" s="27" customFormat="1" ht="28.5">
      <c r="A127" s="7" t="s">
        <v>342</v>
      </c>
      <c r="B127" s="8" t="s">
        <v>343</v>
      </c>
      <c r="C127" s="9">
        <f>C128</f>
        <v>5159.6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  <c r="FJ127" s="26"/>
      <c r="FK127" s="26"/>
      <c r="FL127" s="26"/>
      <c r="FM127" s="26"/>
      <c r="FN127" s="26"/>
      <c r="FO127" s="26"/>
      <c r="FP127" s="26"/>
      <c r="FQ127" s="26"/>
      <c r="FR127" s="26"/>
      <c r="FS127" s="26"/>
      <c r="FT127" s="26"/>
      <c r="FU127" s="26"/>
      <c r="FV127" s="26"/>
      <c r="FW127" s="26"/>
      <c r="FX127" s="26"/>
      <c r="FY127" s="26"/>
      <c r="FZ127" s="26"/>
      <c r="GA127" s="26"/>
      <c r="GB127" s="26"/>
      <c r="GC127" s="26"/>
      <c r="GD127" s="26"/>
      <c r="GE127" s="26"/>
      <c r="GF127" s="26"/>
      <c r="GG127" s="26"/>
      <c r="GH127" s="26"/>
      <c r="GI127" s="26"/>
      <c r="GJ127" s="26"/>
      <c r="GK127" s="26"/>
      <c r="GL127" s="26"/>
      <c r="GM127" s="26"/>
      <c r="GN127" s="26"/>
      <c r="GO127" s="26"/>
      <c r="GP127" s="26"/>
      <c r="GQ127" s="26"/>
      <c r="GR127" s="26"/>
      <c r="GS127" s="26"/>
      <c r="GT127" s="26"/>
      <c r="GU127" s="26"/>
      <c r="GV127" s="26"/>
      <c r="GW127" s="26"/>
      <c r="GX127" s="26"/>
      <c r="GY127" s="26"/>
      <c r="GZ127" s="26"/>
      <c r="HA127" s="26"/>
      <c r="HB127" s="26"/>
      <c r="HC127" s="26"/>
      <c r="HD127" s="26"/>
      <c r="HE127" s="26"/>
      <c r="HF127" s="26"/>
      <c r="HG127" s="26"/>
      <c r="HH127" s="26"/>
      <c r="HI127" s="26"/>
      <c r="HJ127" s="26"/>
      <c r="HK127" s="26"/>
      <c r="HL127" s="26"/>
      <c r="HM127" s="26"/>
      <c r="HN127" s="26"/>
      <c r="HO127" s="26"/>
      <c r="HP127" s="26"/>
      <c r="HQ127" s="26"/>
      <c r="HR127" s="26"/>
      <c r="HS127" s="26"/>
      <c r="HT127" s="26"/>
      <c r="HU127" s="26"/>
      <c r="HV127" s="26"/>
      <c r="HW127" s="26"/>
      <c r="HX127" s="26"/>
      <c r="HY127" s="26"/>
      <c r="HZ127" s="26"/>
      <c r="IA127" s="26"/>
      <c r="IB127" s="26"/>
      <c r="IC127" s="26"/>
      <c r="ID127" s="26"/>
      <c r="IE127" s="26"/>
      <c r="IF127" s="26"/>
      <c r="IG127" s="26"/>
      <c r="IH127" s="26"/>
      <c r="II127" s="26"/>
      <c r="IJ127" s="26"/>
      <c r="IK127" s="26"/>
      <c r="IL127" s="26"/>
      <c r="IM127" s="26"/>
      <c r="IN127" s="26"/>
      <c r="IO127" s="26"/>
      <c r="IP127" s="26"/>
      <c r="IQ127" s="26"/>
      <c r="IR127" s="26"/>
      <c r="IS127" s="26"/>
      <c r="IT127" s="26"/>
      <c r="IU127" s="26"/>
    </row>
    <row r="128" spans="1:255" s="27" customFormat="1" ht="30">
      <c r="A128" s="7" t="s">
        <v>341</v>
      </c>
      <c r="B128" s="11" t="s">
        <v>344</v>
      </c>
      <c r="C128" s="9">
        <v>5159.6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  <c r="FJ128" s="26"/>
      <c r="FK128" s="26"/>
      <c r="FL128" s="26"/>
      <c r="FM128" s="26"/>
      <c r="FN128" s="26"/>
      <c r="FO128" s="26"/>
      <c r="FP128" s="26"/>
      <c r="FQ128" s="26"/>
      <c r="FR128" s="26"/>
      <c r="FS128" s="26"/>
      <c r="FT128" s="26"/>
      <c r="FU128" s="26"/>
      <c r="FV128" s="26"/>
      <c r="FW128" s="26"/>
      <c r="FX128" s="26"/>
      <c r="FY128" s="26"/>
      <c r="FZ128" s="26"/>
      <c r="GA128" s="26"/>
      <c r="GB128" s="26"/>
      <c r="GC128" s="26"/>
      <c r="GD128" s="26"/>
      <c r="GE128" s="26"/>
      <c r="GF128" s="26"/>
      <c r="GG128" s="26"/>
      <c r="GH128" s="26"/>
      <c r="GI128" s="26"/>
      <c r="GJ128" s="26"/>
      <c r="GK128" s="26"/>
      <c r="GL128" s="26"/>
      <c r="GM128" s="26"/>
      <c r="GN128" s="26"/>
      <c r="GO128" s="26"/>
      <c r="GP128" s="26"/>
      <c r="GQ128" s="26"/>
      <c r="GR128" s="26"/>
      <c r="GS128" s="26"/>
      <c r="GT128" s="26"/>
      <c r="GU128" s="26"/>
      <c r="GV128" s="26"/>
      <c r="GW128" s="26"/>
      <c r="GX128" s="26"/>
      <c r="GY128" s="26"/>
      <c r="GZ128" s="26"/>
      <c r="HA128" s="26"/>
      <c r="HB128" s="26"/>
      <c r="HC128" s="26"/>
      <c r="HD128" s="26"/>
      <c r="HE128" s="26"/>
      <c r="HF128" s="26"/>
      <c r="HG128" s="26"/>
      <c r="HH128" s="26"/>
      <c r="HI128" s="26"/>
      <c r="HJ128" s="26"/>
      <c r="HK128" s="26"/>
      <c r="HL128" s="26"/>
      <c r="HM128" s="26"/>
      <c r="HN128" s="26"/>
      <c r="HO128" s="26"/>
      <c r="HP128" s="26"/>
      <c r="HQ128" s="26"/>
      <c r="HR128" s="26"/>
      <c r="HS128" s="26"/>
      <c r="HT128" s="26"/>
      <c r="HU128" s="26"/>
      <c r="HV128" s="26"/>
      <c r="HW128" s="26"/>
      <c r="HX128" s="26"/>
      <c r="HY128" s="26"/>
      <c r="HZ128" s="26"/>
      <c r="IA128" s="26"/>
      <c r="IB128" s="26"/>
      <c r="IC128" s="26"/>
      <c r="ID128" s="26"/>
      <c r="IE128" s="26"/>
      <c r="IF128" s="26"/>
      <c r="IG128" s="26"/>
      <c r="IH128" s="26"/>
      <c r="II128" s="26"/>
      <c r="IJ128" s="26"/>
      <c r="IK128" s="26"/>
      <c r="IL128" s="26"/>
      <c r="IM128" s="26"/>
      <c r="IN128" s="26"/>
      <c r="IO128" s="26"/>
      <c r="IP128" s="26"/>
      <c r="IQ128" s="26"/>
      <c r="IR128" s="26"/>
      <c r="IS128" s="26"/>
      <c r="IT128" s="26"/>
      <c r="IU128" s="26"/>
    </row>
    <row r="129" spans="1:3" ht="57">
      <c r="A129" s="7" t="s">
        <v>148</v>
      </c>
      <c r="B129" s="32" t="s">
        <v>241</v>
      </c>
      <c r="C129" s="9">
        <f>C130</f>
        <v>94</v>
      </c>
    </row>
    <row r="130" spans="1:3" ht="60">
      <c r="A130" s="15" t="s">
        <v>149</v>
      </c>
      <c r="B130" s="16" t="s">
        <v>150</v>
      </c>
      <c r="C130" s="12">
        <f>400-306</f>
        <v>94</v>
      </c>
    </row>
    <row r="131" spans="1:4" s="14" customFormat="1" ht="71.25">
      <c r="A131" s="8" t="s">
        <v>239</v>
      </c>
      <c r="B131" s="8" t="s">
        <v>218</v>
      </c>
      <c r="C131" s="9">
        <f>C132</f>
        <v>3108.1</v>
      </c>
      <c r="D131" s="29"/>
    </row>
    <row r="132" spans="1:3" ht="60">
      <c r="A132" s="11" t="s">
        <v>240</v>
      </c>
      <c r="B132" s="11" t="s">
        <v>238</v>
      </c>
      <c r="C132" s="12">
        <v>3108.1</v>
      </c>
    </row>
    <row r="133" spans="1:3" ht="85.5">
      <c r="A133" s="24" t="s">
        <v>256</v>
      </c>
      <c r="B133" s="8" t="s">
        <v>242</v>
      </c>
      <c r="C133" s="20">
        <f>C134</f>
        <v>30236.2</v>
      </c>
    </row>
    <row r="134" spans="1:3" ht="45">
      <c r="A134" s="10" t="s">
        <v>257</v>
      </c>
      <c r="B134" s="11" t="s">
        <v>258</v>
      </c>
      <c r="C134" s="12">
        <v>30236.2</v>
      </c>
    </row>
    <row r="135" spans="1:3" ht="15">
      <c r="A135" s="7" t="s">
        <v>153</v>
      </c>
      <c r="B135" s="8" t="s">
        <v>154</v>
      </c>
      <c r="C135" s="9">
        <f>C136</f>
        <v>83963.7</v>
      </c>
    </row>
    <row r="136" spans="1:3" ht="15">
      <c r="A136" s="10" t="s">
        <v>155</v>
      </c>
      <c r="B136" s="11" t="s">
        <v>156</v>
      </c>
      <c r="C136" s="12">
        <v>83963.7</v>
      </c>
    </row>
    <row r="137" spans="1:3" ht="42.75">
      <c r="A137" s="7" t="s">
        <v>157</v>
      </c>
      <c r="B137" s="8" t="s">
        <v>158</v>
      </c>
      <c r="C137" s="9">
        <f>C138+C140+C142+C144+C146+C148+C152+C156+C158+C160+C162+C168+C154+C164+C166+C150</f>
        <v>589731</v>
      </c>
    </row>
    <row r="138" spans="1:4" s="14" customFormat="1" ht="42.75">
      <c r="A138" s="7" t="s">
        <v>159</v>
      </c>
      <c r="B138" s="8" t="s">
        <v>160</v>
      </c>
      <c r="C138" s="9">
        <f>C139</f>
        <v>72450.9</v>
      </c>
      <c r="D138" s="29"/>
    </row>
    <row r="139" spans="1:3" ht="45">
      <c r="A139" s="10" t="s">
        <v>161</v>
      </c>
      <c r="B139" s="11" t="s">
        <v>162</v>
      </c>
      <c r="C139" s="12">
        <v>72450.9</v>
      </c>
    </row>
    <row r="140" spans="1:3" ht="42.75">
      <c r="A140" s="7" t="s">
        <v>236</v>
      </c>
      <c r="B140" s="8" t="s">
        <v>237</v>
      </c>
      <c r="C140" s="9">
        <f>C141</f>
        <v>1678.1</v>
      </c>
    </row>
    <row r="141" spans="1:3" ht="45">
      <c r="A141" s="10" t="s">
        <v>234</v>
      </c>
      <c r="B141" s="11" t="s">
        <v>235</v>
      </c>
      <c r="C141" s="12">
        <v>1678.1</v>
      </c>
    </row>
    <row r="142" spans="1:3" ht="28.5">
      <c r="A142" s="7" t="s">
        <v>163</v>
      </c>
      <c r="B142" s="8" t="s">
        <v>164</v>
      </c>
      <c r="C142" s="9">
        <f>C143</f>
        <v>3199.7</v>
      </c>
    </row>
    <row r="143" spans="1:3" ht="45">
      <c r="A143" s="10" t="s">
        <v>165</v>
      </c>
      <c r="B143" s="11" t="s">
        <v>166</v>
      </c>
      <c r="C143" s="12">
        <v>3199.7</v>
      </c>
    </row>
    <row r="144" spans="1:3" ht="71.25">
      <c r="A144" s="7" t="s">
        <v>167</v>
      </c>
      <c r="B144" s="8" t="s">
        <v>168</v>
      </c>
      <c r="C144" s="9">
        <f>C145</f>
        <v>152.6</v>
      </c>
    </row>
    <row r="145" spans="1:3" ht="60">
      <c r="A145" s="10" t="s">
        <v>169</v>
      </c>
      <c r="B145" s="11" t="s">
        <v>170</v>
      </c>
      <c r="C145" s="12">
        <v>152.6</v>
      </c>
    </row>
    <row r="146" spans="1:3" ht="57">
      <c r="A146" s="7" t="s">
        <v>171</v>
      </c>
      <c r="B146" s="8" t="s">
        <v>172</v>
      </c>
      <c r="C146" s="9">
        <f>C147</f>
        <v>1492.2</v>
      </c>
    </row>
    <row r="147" spans="1:3" ht="53.25" customHeight="1">
      <c r="A147" s="10" t="s">
        <v>173</v>
      </c>
      <c r="B147" s="11" t="s">
        <v>174</v>
      </c>
      <c r="C147" s="12">
        <v>1492.2</v>
      </c>
    </row>
    <row r="148" spans="1:3" ht="53.25" customHeight="1">
      <c r="A148" s="7" t="s">
        <v>175</v>
      </c>
      <c r="B148" s="8" t="s">
        <v>176</v>
      </c>
      <c r="C148" s="9">
        <f>C149</f>
        <v>356.4</v>
      </c>
    </row>
    <row r="149" spans="1:3" ht="45">
      <c r="A149" s="10" t="s">
        <v>177</v>
      </c>
      <c r="B149" s="11" t="s">
        <v>178</v>
      </c>
      <c r="C149" s="12">
        <v>356.4</v>
      </c>
    </row>
    <row r="150" spans="1:3" ht="47.25" customHeight="1">
      <c r="A150" s="7" t="s">
        <v>9</v>
      </c>
      <c r="B150" s="8" t="s">
        <v>12</v>
      </c>
      <c r="C150" s="9">
        <f>C151</f>
        <v>4992.2</v>
      </c>
    </row>
    <row r="151" spans="1:3" ht="45">
      <c r="A151" s="10" t="s">
        <v>10</v>
      </c>
      <c r="B151" s="11" t="s">
        <v>11</v>
      </c>
      <c r="C151" s="12">
        <v>4992.2</v>
      </c>
    </row>
    <row r="152" spans="1:3" ht="42.75">
      <c r="A152" s="7" t="s">
        <v>179</v>
      </c>
      <c r="B152" s="8" t="s">
        <v>180</v>
      </c>
      <c r="C152" s="9">
        <f>C153</f>
        <v>63787.5</v>
      </c>
    </row>
    <row r="153" spans="1:3" ht="45">
      <c r="A153" s="10" t="s">
        <v>181</v>
      </c>
      <c r="B153" s="11" t="s">
        <v>182</v>
      </c>
      <c r="C153" s="12">
        <v>63787.5</v>
      </c>
    </row>
    <row r="154" spans="1:3" ht="42.75">
      <c r="A154" s="7" t="s">
        <v>243</v>
      </c>
      <c r="B154" s="8" t="s">
        <v>244</v>
      </c>
      <c r="C154" s="12">
        <f>C155</f>
        <v>220057.6</v>
      </c>
    </row>
    <row r="155" spans="1:3" ht="45">
      <c r="A155" s="10" t="s">
        <v>246</v>
      </c>
      <c r="B155" s="11" t="s">
        <v>245</v>
      </c>
      <c r="C155" s="12">
        <f>220057.6+D155</f>
        <v>220057.6</v>
      </c>
    </row>
    <row r="156" spans="1:3" ht="85.5">
      <c r="A156" s="7" t="s">
        <v>183</v>
      </c>
      <c r="B156" s="8" t="s">
        <v>184</v>
      </c>
      <c r="C156" s="9">
        <f>C157</f>
        <v>32012.4</v>
      </c>
    </row>
    <row r="157" spans="1:3" ht="75">
      <c r="A157" s="10" t="s">
        <v>185</v>
      </c>
      <c r="B157" s="11" t="s">
        <v>186</v>
      </c>
      <c r="C157" s="12">
        <v>32012.4</v>
      </c>
    </row>
    <row r="158" spans="1:3" ht="57">
      <c r="A158" s="7" t="s">
        <v>187</v>
      </c>
      <c r="B158" s="8" t="s">
        <v>188</v>
      </c>
      <c r="C158" s="9">
        <f>C159</f>
        <v>21415.1</v>
      </c>
    </row>
    <row r="159" spans="1:3" ht="45">
      <c r="A159" s="10" t="s">
        <v>189</v>
      </c>
      <c r="B159" s="11" t="s">
        <v>190</v>
      </c>
      <c r="C159" s="12">
        <v>21415.1</v>
      </c>
    </row>
    <row r="160" spans="1:4" s="14" customFormat="1" ht="85.5">
      <c r="A160" s="7" t="s">
        <v>191</v>
      </c>
      <c r="B160" s="8" t="s">
        <v>219</v>
      </c>
      <c r="C160" s="9">
        <f>C161</f>
        <v>6620.6</v>
      </c>
      <c r="D160" s="29"/>
    </row>
    <row r="161" spans="1:4" s="3" customFormat="1" ht="75">
      <c r="A161" s="10" t="s">
        <v>200</v>
      </c>
      <c r="B161" s="11" t="s">
        <v>201</v>
      </c>
      <c r="C161" s="12">
        <f>4111.2+2509.4</f>
        <v>6620.6</v>
      </c>
      <c r="D161" s="37"/>
    </row>
    <row r="162" spans="1:3" ht="85.5">
      <c r="A162" s="7" t="s">
        <v>233</v>
      </c>
      <c r="B162" s="8" t="s">
        <v>220</v>
      </c>
      <c r="C162" s="9">
        <f>C163</f>
        <v>1353.3</v>
      </c>
    </row>
    <row r="163" spans="1:4" s="3" customFormat="1" ht="90">
      <c r="A163" s="10" t="s">
        <v>231</v>
      </c>
      <c r="B163" s="11" t="s">
        <v>232</v>
      </c>
      <c r="C163" s="12">
        <v>1353.3</v>
      </c>
      <c r="D163" s="37"/>
    </row>
    <row r="164" spans="1:4" s="3" customFormat="1" ht="85.5">
      <c r="A164" s="7" t="s">
        <v>16</v>
      </c>
      <c r="B164" s="8" t="s">
        <v>30</v>
      </c>
      <c r="C164" s="9">
        <f>C165</f>
        <v>14061.6</v>
      </c>
      <c r="D164" s="37"/>
    </row>
    <row r="165" spans="1:4" s="3" customFormat="1" ht="75">
      <c r="A165" s="10" t="s">
        <v>3</v>
      </c>
      <c r="B165" s="11" t="s">
        <v>31</v>
      </c>
      <c r="C165" s="12">
        <v>14061.6</v>
      </c>
      <c r="D165" s="37"/>
    </row>
    <row r="166" spans="1:4" s="33" customFormat="1" ht="85.5">
      <c r="A166" s="7" t="s">
        <v>5</v>
      </c>
      <c r="B166" s="8" t="s">
        <v>8</v>
      </c>
      <c r="C166" s="9">
        <f>C167</f>
        <v>491.4</v>
      </c>
      <c r="D166" s="38"/>
    </row>
    <row r="167" spans="1:4" s="3" customFormat="1" ht="75">
      <c r="A167" s="10" t="s">
        <v>4</v>
      </c>
      <c r="B167" s="11" t="s">
        <v>32</v>
      </c>
      <c r="C167" s="12">
        <v>491.4</v>
      </c>
      <c r="D167" s="37"/>
    </row>
    <row r="168" spans="1:3" ht="15">
      <c r="A168" s="7" t="s">
        <v>202</v>
      </c>
      <c r="B168" s="8" t="s">
        <v>203</v>
      </c>
      <c r="C168" s="9">
        <f>C169</f>
        <v>145609.40000000002</v>
      </c>
    </row>
    <row r="169" spans="1:3" ht="15">
      <c r="A169" s="10" t="s">
        <v>204</v>
      </c>
      <c r="B169" s="11" t="s">
        <v>205</v>
      </c>
      <c r="C169" s="12">
        <f>146884.2-1274.8</f>
        <v>145609.40000000002</v>
      </c>
    </row>
    <row r="170" spans="1:3" ht="15">
      <c r="A170" s="7" t="s">
        <v>206</v>
      </c>
      <c r="B170" s="8" t="s">
        <v>207</v>
      </c>
      <c r="C170" s="9">
        <f>C171+C177+C173+C175</f>
        <v>382286.5</v>
      </c>
    </row>
    <row r="171" spans="1:3" ht="57">
      <c r="A171" s="7" t="s">
        <v>208</v>
      </c>
      <c r="B171" s="8" t="s">
        <v>209</v>
      </c>
      <c r="C171" s="9">
        <f>C172</f>
        <v>269982.2</v>
      </c>
    </row>
    <row r="172" spans="1:3" ht="60">
      <c r="A172" s="15" t="s">
        <v>210</v>
      </c>
      <c r="B172" s="16" t="s">
        <v>211</v>
      </c>
      <c r="C172" s="17">
        <v>269982.2</v>
      </c>
    </row>
    <row r="173" spans="1:4" s="14" customFormat="1" ht="71.25">
      <c r="A173" s="7" t="s">
        <v>212</v>
      </c>
      <c r="B173" s="8" t="s">
        <v>221</v>
      </c>
      <c r="C173" s="9">
        <f>C174</f>
        <v>272</v>
      </c>
      <c r="D173" s="29"/>
    </row>
    <row r="174" spans="1:3" ht="45">
      <c r="A174" s="10" t="s">
        <v>222</v>
      </c>
      <c r="B174" s="11" t="s">
        <v>223</v>
      </c>
      <c r="C174" s="12">
        <v>272</v>
      </c>
    </row>
    <row r="175" spans="1:3" ht="42.75" customHeight="1">
      <c r="A175" s="34" t="s">
        <v>1</v>
      </c>
      <c r="B175" s="8" t="s">
        <v>2</v>
      </c>
      <c r="C175" s="12">
        <f>C176</f>
        <v>107655</v>
      </c>
    </row>
    <row r="176" spans="1:3" ht="75">
      <c r="A176" s="10" t="s">
        <v>6</v>
      </c>
      <c r="B176" s="11" t="s">
        <v>7</v>
      </c>
      <c r="C176" s="12">
        <v>107655</v>
      </c>
    </row>
    <row r="177" spans="1:3" ht="28.5">
      <c r="A177" s="7" t="s">
        <v>262</v>
      </c>
      <c r="B177" s="8" t="s">
        <v>261</v>
      </c>
      <c r="C177" s="9">
        <f>C178</f>
        <v>4377.3</v>
      </c>
    </row>
    <row r="178" spans="1:4" ht="30">
      <c r="A178" s="18" t="s">
        <v>259</v>
      </c>
      <c r="B178" s="31" t="s">
        <v>260</v>
      </c>
      <c r="C178" s="30">
        <v>4377.3</v>
      </c>
      <c r="D178" s="36"/>
    </row>
    <row r="179" spans="1:4" ht="42.75">
      <c r="A179" s="24" t="s">
        <v>228</v>
      </c>
      <c r="B179" s="25" t="s">
        <v>230</v>
      </c>
      <c r="C179" s="20">
        <f>C180</f>
        <v>-96490.4</v>
      </c>
      <c r="D179" s="39"/>
    </row>
    <row r="180" spans="1:3" ht="45">
      <c r="A180" s="18" t="s">
        <v>229</v>
      </c>
      <c r="B180" s="31" t="s">
        <v>131</v>
      </c>
      <c r="C180" s="30">
        <v>-96490.4</v>
      </c>
    </row>
    <row r="181" spans="1:3" ht="15">
      <c r="A181" s="18" t="s">
        <v>224</v>
      </c>
      <c r="B181" s="19" t="s">
        <v>225</v>
      </c>
      <c r="C181" s="20">
        <f>C12+C119</f>
        <v>1592081.6</v>
      </c>
    </row>
    <row r="183" ht="15">
      <c r="A183" s="22" t="s">
        <v>226</v>
      </c>
    </row>
    <row r="184" spans="1:2" ht="15">
      <c r="A184" s="22" t="s">
        <v>227</v>
      </c>
      <c r="B184" s="23"/>
    </row>
  </sheetData>
  <mergeCells count="7">
    <mergeCell ref="B2:C2"/>
    <mergeCell ref="A9:A10"/>
    <mergeCell ref="B9:B10"/>
    <mergeCell ref="C9:C10"/>
    <mergeCell ref="B5:C5"/>
    <mergeCell ref="A7:C7"/>
    <mergeCell ref="A8:C8"/>
  </mergeCells>
  <printOptions/>
  <pageMargins left="0.75" right="0.24" top="0.49" bottom="0.2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Lyaschenko</dc:creator>
  <cp:keywords/>
  <dc:description/>
  <cp:lastModifiedBy>Admin</cp:lastModifiedBy>
  <cp:lastPrinted>2011-05-27T10:32:51Z</cp:lastPrinted>
  <dcterms:created xsi:type="dcterms:W3CDTF">2010-03-12T11:18:13Z</dcterms:created>
  <dcterms:modified xsi:type="dcterms:W3CDTF">2011-05-27T10:33:43Z</dcterms:modified>
  <cp:category/>
  <cp:version/>
  <cp:contentType/>
  <cp:contentStatus/>
</cp:coreProperties>
</file>