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9'!$10:$10</definedName>
    <definedName name="_xlnm.Print_Area" localSheetId="0">'таблица 9'!$A$1:$L$41</definedName>
  </definedNames>
  <calcPr fullCalcOnLoad="1"/>
</workbook>
</file>

<file path=xl/sharedStrings.xml><?xml version="1.0" encoding="utf-8"?>
<sst xmlns="http://schemas.openxmlformats.org/spreadsheetml/2006/main" count="144" uniqueCount="122">
  <si>
    <t>Содействие развитию организаций, образующих инфраструктуру поддержки субъектов МСП</t>
  </si>
  <si>
    <t>Развитие молодежного предпринимательства</t>
  </si>
  <si>
    <t>1.</t>
  </si>
  <si>
    <t>2.</t>
  </si>
  <si>
    <t>3.</t>
  </si>
  <si>
    <t>1.1.</t>
  </si>
  <si>
    <t>1.2.</t>
  </si>
  <si>
    <t>1.3.</t>
  </si>
  <si>
    <t>2.1.</t>
  </si>
  <si>
    <t>3.1.</t>
  </si>
  <si>
    <t>Организация и  проведение городских выставок товаропроизводителей; ярмарок с участием субъектов МСП</t>
  </si>
  <si>
    <t>областной бюджет</t>
  </si>
  <si>
    <t>внебюджетные источники</t>
  </si>
  <si>
    <t xml:space="preserve">всего </t>
  </si>
  <si>
    <t>бюджет города</t>
  </si>
  <si>
    <t>Срок реализации (дата)</t>
  </si>
  <si>
    <t>Ответственный исполнитель (руководитель/ФИО)</t>
  </si>
  <si>
    <t>Заключение договора о предоставлении займа</t>
  </si>
  <si>
    <t>Контрольное событие программы</t>
  </si>
  <si>
    <t>Увеличение рынка сбыта  продукции местных товаропроизводителей</t>
  </si>
  <si>
    <t>Повышение социального статуса предпринимательской деятельности</t>
  </si>
  <si>
    <t>Популяризация предпринимательской деятельности среди  молодежи,  создание предпринимательской среды</t>
  </si>
  <si>
    <t>1.4.</t>
  </si>
  <si>
    <t>3.2.</t>
  </si>
  <si>
    <t xml:space="preserve">Создание подготовленной  для реализации инвестиционных проектов инженерно-транспортной инфраструктуры 
</t>
  </si>
  <si>
    <t>Формирование экономических механизмов привлечения и поддержки инвестиций и финансовой инфраструктуры</t>
  </si>
  <si>
    <t xml:space="preserve">Обеспечение мероприятий, направленных на формирование благоприятного инвестиционного имиджа </t>
  </si>
  <si>
    <t>2.2.</t>
  </si>
  <si>
    <t>2.3.</t>
  </si>
  <si>
    <t>2.4.</t>
  </si>
  <si>
    <t xml:space="preserve">Защита прав потребителей в городе Новошахтинске </t>
  </si>
  <si>
    <t>Создание благоприятных 
условий для привлечения инвестиций в город Новошахтинск</t>
  </si>
  <si>
    <t>в течение года</t>
  </si>
  <si>
    <t>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</si>
  <si>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по решению Наблюдательного совета при Администрации города</t>
  </si>
  <si>
    <t>Подготовка презентационных и информационных материалов об инвестиционном климате и инвестиционных проектах города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</si>
  <si>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</si>
  <si>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</si>
  <si>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</si>
  <si>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Финансовая поддержка мероприятий государственно-частного партнерства для реализации инвестиционных проектов</t>
  </si>
  <si>
    <t>2.1.1.</t>
  </si>
  <si>
    <t>2.2.1.</t>
  </si>
  <si>
    <t>2.3.1.</t>
  </si>
  <si>
    <t>2.4.1.</t>
  </si>
  <si>
    <t>2.4.2.</t>
  </si>
  <si>
    <t>3.1.1.</t>
  </si>
  <si>
    <t>3.1.2.</t>
  </si>
  <si>
    <t>3.2.1.</t>
  </si>
  <si>
    <t>3.2.2.</t>
  </si>
  <si>
    <t xml:space="preserve">Повышение уровня правовой грамотности и информированности населения в вопросах защиты прав потребителей </t>
  </si>
  <si>
    <t>Повышение правовой грамотности хозяйствующих субъектов, работающих на потребительском рынке города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</si>
  <si>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</si>
  <si>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</si>
  <si>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</si>
  <si>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</si>
  <si>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>Пропаганда и популяризация предпринимательской деятельности</t>
  </si>
  <si>
    <t xml:space="preserve">Привлечение внимания граждан города к изучению потребительских прав  </t>
  </si>
  <si>
    <t>Получение информации об уровне правовой грамотности населения города в различных сферах потребительского рынка</t>
  </si>
  <si>
    <t>Проведение конкурсов в сфере предпринимательства</t>
  </si>
  <si>
    <t xml:space="preserve">Проведение конкурса «Потребителей права нужно знать как дважды-два» </t>
  </si>
  <si>
    <t>Итого по программе</t>
  </si>
  <si>
    <t>Увеличение кредитного портфеля МФПМП, увеличение количества выдаваемых займов субъектам МСП</t>
  </si>
  <si>
    <t xml:space="preserve">начальник сектора перспективного развития Администрации города Гончарова Ю.А. </t>
  </si>
  <si>
    <t>начальник отдела экономики Администрации города Воронина В.В.</t>
  </si>
  <si>
    <t>начальник отдела экономики Администрации города  Воронина В.В.</t>
  </si>
  <si>
    <t>начальник отдела потребительского рынка Администрации города  Музыкантова Н.М.;                                           начальник отдела экономики Администрации города Воронина В.В.</t>
  </si>
  <si>
    <t>начальник отдела потребительского рынка Администрации города   Музыкантова Н.М.;                                           начальник отдела экономики Администрации города  Воронина В.В.</t>
  </si>
  <si>
    <t>начальник отдела потребительского рынка Администрации города Музыкантова Н.М.</t>
  </si>
  <si>
    <t>Принятие решения Наблюдательным советом при Администрации города  об оказании финансовой поддержки инвесторам в рамках реализации инвестиционных проектов</t>
  </si>
  <si>
    <t>Развитие субъектов малого и среднего предпринимательства (далее – субъектов МСП) города Новошахтинска</t>
  </si>
  <si>
    <t>Расширение доступа субъектов МСП  к финансовым ресурсам</t>
  </si>
  <si>
    <t>по отдельно утвержденному плану</t>
  </si>
  <si>
    <t xml:space="preserve">Приложение </t>
  </si>
  <si>
    <t>Предоставление субсидий  субъектам МСП в целях возмещения части затрат по лизинговым платежам, в том числе по первоначальному взносу</t>
  </si>
  <si>
    <t>Проведение конкурса по отбору субъектов МСП, претендующих на получение субсидии субъектам МСП в целях возмещения части затрат по лизинговым платежам, в том числе по первоначальному взносу</t>
  </si>
  <si>
    <t>Принятие решения рабочей группой о признании победителями конкурсного отбора на предоставление субсидии субъектам МСП в целях возмещения части затрат по лизинговым платежам, в том числе по первоначальному взносу</t>
  </si>
  <si>
    <t>Корректировка документов стратегического и территориального планирования города Новошахтинска</t>
  </si>
  <si>
    <t xml:space="preserve">Управляющий делами Администрации города                                                                                                            </t>
  </si>
  <si>
    <t>Повышение уровня информированности о городе и его инвестиционных возможностях для потенциальных инвесторов</t>
  </si>
  <si>
    <t>Проведение городских выставок, ярмарок с участием субъектов МСП</t>
  </si>
  <si>
    <t>3.2.3.</t>
  </si>
  <si>
    <t>Распространение информационно-справочных материалов для хозяйствующих субъектов, осуществляющих деятельность на потребительском рынке города</t>
  </si>
  <si>
    <t xml:space="preserve">Привлечение внимания молодежи города к изучению потребительских прав  </t>
  </si>
  <si>
    <t>Проведение акции «Узнай свои права»</t>
  </si>
  <si>
    <t>Проведение конкурса «Защита прав потребителей глазами молодого поколения»</t>
  </si>
  <si>
    <t>Распространение для потребителей информационно-справочных материалов по вопросам защиты прав потребителей</t>
  </si>
  <si>
    <t>Проведение конкурсов, акций, викторин для стимулирования добросовестной конкуренции среди предприятий города</t>
  </si>
  <si>
    <t>Развитие конкуренции среди предприятий города и повышение качества предоставляемых товаров и услуг</t>
  </si>
  <si>
    <t>Проведение рейтингового конкурса «Доверие потребителей»</t>
  </si>
  <si>
    <t>Проведение конкурсов, акций, викторин по направлению «Защита прав потребителей» среди граждан города, обучающихся образовательных организаций города</t>
  </si>
  <si>
    <t xml:space="preserve">Привлечение внимания обучающихся образовательных организаций города к изучению потребительских прав  </t>
  </si>
  <si>
    <t xml:space="preserve">директор Некоммерческого партнерства «Новошахтинский Зональный Бизнес-инкубатор» Налесный А.И. </t>
  </si>
  <si>
    <t xml:space="preserve">Участие инициаторов инвестиционных проектов, реализуемых на территории города, в  конкурсе на право заключения соглашений об участии сторон государственно-частного партнерства в реализации инвестиционного проекта на территории Ростовской области в соответствии с постановлением Правительства Ростовской области от 13.12.2012 № 1073 «О порядке участия сторон государственно-частного партнерства в реализации инвестиционного проекта на территории Ростовской области» </t>
  </si>
  <si>
    <t>Предоставление имущественного взноса Некоммерческой организации  «Муниципальный фонд поддержки малого предпринимательства» (далее - МФПМП) для целей предоставления  заемных средств субъектам МСП</t>
  </si>
  <si>
    <t xml:space="preserve">Проведение социологических опросов среди населения города 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</si>
  <si>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потребителям в различных  сферах деятельности</t>
  </si>
  <si>
    <t>реализации  муниципальной программы города Новошахтинска «Развитие экономики» на 2016 год</t>
  </si>
  <si>
    <t>II, IV кварталы 2016 года</t>
  </si>
  <si>
    <t>IV  квартал 2016 года</t>
  </si>
  <si>
    <t>II, III кварталы 2016 года</t>
  </si>
  <si>
    <t>IV квартал 2016 года</t>
  </si>
  <si>
    <t>Проведение конкурса «И такое бывает»</t>
  </si>
  <si>
    <t>Проведение акции «Грамотный пассажир»</t>
  </si>
  <si>
    <t xml:space="preserve">Повышение уровня правовой грамотности и информированности населения в вопросах защиты прав потребителей при получении транспортных услуг </t>
  </si>
  <si>
    <t>Внесение изменений в документы стратегического планирования города Новошахтинска</t>
  </si>
  <si>
    <t>Объем расходов на 2016 год (тыс. руб.)</t>
  </si>
  <si>
    <t>Приведение документов стратегического планирования в соотвествие с требованиями Федерального закона от 28.06.2014 № 172-ФЗ «О стратегическом планировании в Российской Федерации»</t>
  </si>
  <si>
    <t>август - октябрь 2016 года</t>
  </si>
  <si>
    <t>сентябрь - декабрь 2016 года</t>
  </si>
  <si>
    <t>Проведение семинаров, форумов, открытых уроков с участием обучающихся образовательных организаций и студентов высших  учебных организаций города</t>
  </si>
  <si>
    <t xml:space="preserve">директор филиала  федерального государственного автономного образовательного учреждения высшего образования   «Южный федеральный университет»  в г.Новошахтинске Ростовской области Пилипенко Л.И.;                                                                                 начальник отдела экономики Администрации города Воронина В.В.
</t>
  </si>
  <si>
    <t>Проведение семинаров, форумов среди обучающихся образовательных организаций и студентов высших учебных организаций по вопросам предпринимательской деятельности</t>
  </si>
  <si>
    <t>№                   п/п</t>
  </si>
  <si>
    <t>Ожидаемый результат                                              (краткое описание)</t>
  </si>
  <si>
    <t>III, IV кварталы 2016 года</t>
  </si>
  <si>
    <t xml:space="preserve">к распоряжению                                                                                                   
</t>
  </si>
  <si>
    <t>Администрации города</t>
  </si>
  <si>
    <t>I квартал 2016 года</t>
  </si>
  <si>
    <t>II квартал 2016 года</t>
  </si>
  <si>
    <t>I, II кварталы 2016 года</t>
  </si>
  <si>
    <t>Ю.А. Лубенцов</t>
  </si>
  <si>
    <t>от 28.12.2015  № 237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</si>
</sst>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textRotation="90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65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top" textRotation="90" wrapText="1"/>
    </xf>
    <xf numFmtId="0" fontId="2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vertical="top" wrapText="1"/>
    </xf>
    <xf numFmtId="165" fontId="38" fillId="33" borderId="10" xfId="0" applyNumberFormat="1" applyFont="1" applyFill="1" applyBorder="1" applyAlignment="1">
      <alignment horizontal="center" vertical="top" wrapText="1"/>
    </xf>
    <xf numFmtId="165" fontId="2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165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3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wrapText="1"/>
    </xf>
    <xf numFmtId="0" fontId="38" fillId="33" borderId="0" xfId="0" applyNumberFormat="1" applyFont="1" applyFill="1" applyAlignment="1">
      <alignment horizontal="left" vertical="top" wrapText="1"/>
    </xf>
    <xf numFmtId="0" fontId="38" fillId="33" borderId="0" xfId="0" applyNumberFormat="1" applyFont="1" applyFill="1" applyAlignment="1">
      <alignment horizontal="center" vertical="top" wrapText="1"/>
    </xf>
    <xf numFmtId="0" fontId="38" fillId="33" borderId="0" xfId="0" applyFont="1" applyFill="1" applyAlignment="1">
      <alignment wrapText="1"/>
    </xf>
    <xf numFmtId="0" fontId="38" fillId="33" borderId="0" xfId="0" applyFont="1" applyFill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left" vertical="top" wrapText="1"/>
    </xf>
    <xf numFmtId="0" fontId="38" fillId="33" borderId="0" xfId="0" applyFont="1" applyFill="1" applyAlignment="1">
      <alignment horizontal="left" wrapText="1"/>
    </xf>
    <xf numFmtId="0" fontId="38" fillId="33" borderId="0" xfId="0" applyFont="1" applyFill="1" applyAlignment="1">
      <alignment wrapText="1"/>
    </xf>
    <xf numFmtId="0" fontId="3" fillId="33" borderId="0" xfId="0" applyFont="1" applyFill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" fillId="33" borderId="0" xfId="0" applyFont="1" applyFill="1" applyAlignment="1">
      <alignment horizontal="left" wrapText="1"/>
    </xf>
    <xf numFmtId="0" fontId="3" fillId="33" borderId="14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="66" zoomScaleSheetLayoutView="66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E12" sqref="E12"/>
    </sheetView>
  </sheetViews>
  <sheetFormatPr defaultColWidth="9.140625" defaultRowHeight="15"/>
  <cols>
    <col min="1" max="1" width="9.57421875" style="19" customWidth="1"/>
    <col min="2" max="2" width="41.28125" style="19" customWidth="1"/>
    <col min="3" max="3" width="32.00390625" style="19" customWidth="1"/>
    <col min="4" max="4" width="36.57421875" style="19" customWidth="1"/>
    <col min="5" max="5" width="42.140625" style="19" customWidth="1"/>
    <col min="6" max="6" width="23.7109375" style="19" customWidth="1"/>
    <col min="7" max="7" width="10.57421875" style="19" customWidth="1"/>
    <col min="8" max="8" width="10.140625" style="19" customWidth="1"/>
    <col min="9" max="9" width="10.28125" style="19" customWidth="1"/>
    <col min="10" max="10" width="12.7109375" style="19" customWidth="1"/>
    <col min="11" max="11" width="9.00390625" style="19" customWidth="1"/>
    <col min="12" max="12" width="3.8515625" style="3" customWidth="1"/>
    <col min="13" max="16384" width="9.140625" style="3" customWidth="1"/>
  </cols>
  <sheetData>
    <row r="1" spans="1:12" s="5" customFormat="1" ht="20.25">
      <c r="A1" s="17"/>
      <c r="B1" s="17"/>
      <c r="C1" s="17"/>
      <c r="D1" s="17"/>
      <c r="E1" s="17"/>
      <c r="F1" s="49" t="s">
        <v>72</v>
      </c>
      <c r="G1" s="49"/>
      <c r="H1" s="49"/>
      <c r="I1" s="49"/>
      <c r="J1" s="49"/>
      <c r="K1" s="49"/>
      <c r="L1" s="49"/>
    </row>
    <row r="2" spans="1:7" s="5" customFormat="1" ht="20.25" customHeight="1">
      <c r="A2" s="17"/>
      <c r="B2" s="17"/>
      <c r="C2" s="17"/>
      <c r="D2" s="17"/>
      <c r="E2" s="17"/>
      <c r="F2" s="49" t="s">
        <v>115</v>
      </c>
      <c r="G2" s="49"/>
    </row>
    <row r="3" s="47" customFormat="1" ht="20.25" customHeight="1">
      <c r="F3" s="47" t="s">
        <v>116</v>
      </c>
    </row>
    <row r="4" spans="1:12" s="5" customFormat="1" ht="20.25">
      <c r="A4" s="17"/>
      <c r="B4" s="17"/>
      <c r="C4" s="17"/>
      <c r="D4" s="17"/>
      <c r="E4" s="17"/>
      <c r="F4" s="48" t="s">
        <v>121</v>
      </c>
      <c r="G4" s="48"/>
      <c r="H4" s="48"/>
      <c r="I4" s="48"/>
      <c r="J4" s="18"/>
      <c r="K4" s="18"/>
      <c r="L4" s="6"/>
    </row>
    <row r="5" spans="1:11" s="5" customFormat="1" ht="20.25">
      <c r="A5" s="51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s="5" customFormat="1" ht="20.25">
      <c r="A6" s="51" t="s">
        <v>96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ht="12" customHeight="1"/>
    <row r="8" spans="1:11" ht="15" customHeight="1">
      <c r="A8" s="52" t="s">
        <v>112</v>
      </c>
      <c r="B8" s="52" t="s">
        <v>38</v>
      </c>
      <c r="C8" s="52" t="s">
        <v>16</v>
      </c>
      <c r="D8" s="52" t="s">
        <v>18</v>
      </c>
      <c r="E8" s="52" t="s">
        <v>113</v>
      </c>
      <c r="F8" s="52" t="s">
        <v>15</v>
      </c>
      <c r="G8" s="50" t="s">
        <v>105</v>
      </c>
      <c r="H8" s="50"/>
      <c r="I8" s="50"/>
      <c r="J8" s="50"/>
      <c r="K8" s="50"/>
    </row>
    <row r="9" spans="1:12" ht="98.25" customHeight="1">
      <c r="A9" s="53"/>
      <c r="B9" s="53"/>
      <c r="C9" s="53"/>
      <c r="D9" s="53"/>
      <c r="E9" s="53"/>
      <c r="F9" s="53"/>
      <c r="G9" s="20" t="s">
        <v>13</v>
      </c>
      <c r="H9" s="20" t="s">
        <v>11</v>
      </c>
      <c r="I9" s="20" t="s">
        <v>36</v>
      </c>
      <c r="J9" s="20" t="s">
        <v>14</v>
      </c>
      <c r="K9" s="20" t="s">
        <v>12</v>
      </c>
      <c r="L9" s="4"/>
    </row>
    <row r="10" spans="1:11" ht="1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ht="63" customHeight="1">
      <c r="A11" s="12" t="s">
        <v>2</v>
      </c>
      <c r="B11" s="13" t="s">
        <v>31</v>
      </c>
      <c r="C11" s="21" t="s">
        <v>62</v>
      </c>
      <c r="D11" s="13"/>
      <c r="E11" s="13"/>
      <c r="F11" s="13"/>
      <c r="G11" s="14">
        <f aca="true" t="shared" si="0" ref="G11:G17">SUM(H11:K11)</f>
        <v>2070</v>
      </c>
      <c r="H11" s="14">
        <f>SUM(H12:H15)</f>
        <v>0</v>
      </c>
      <c r="I11" s="14">
        <f>SUM(I12:I15)</f>
        <v>0</v>
      </c>
      <c r="J11" s="14">
        <f>SUM(J12:J15)</f>
        <v>0</v>
      </c>
      <c r="K11" s="14">
        <f>SUM(K12:K15)</f>
        <v>2070</v>
      </c>
    </row>
    <row r="12" spans="1:11" ht="108" customHeight="1">
      <c r="A12" s="12" t="s">
        <v>5</v>
      </c>
      <c r="B12" s="15" t="s">
        <v>76</v>
      </c>
      <c r="C12" s="21" t="s">
        <v>62</v>
      </c>
      <c r="D12" s="21" t="s">
        <v>104</v>
      </c>
      <c r="E12" s="21" t="s">
        <v>106</v>
      </c>
      <c r="F12" s="23" t="s">
        <v>32</v>
      </c>
      <c r="G12" s="14">
        <f t="shared" si="0"/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s="8" customFormat="1" ht="228" customHeight="1">
      <c r="A13" s="41" t="s">
        <v>6</v>
      </c>
      <c r="B13" s="22" t="s">
        <v>24</v>
      </c>
      <c r="C13" s="21" t="s">
        <v>62</v>
      </c>
      <c r="D13" s="23" t="s">
        <v>39</v>
      </c>
      <c r="E13" s="23" t="s">
        <v>92</v>
      </c>
      <c r="F13" s="23" t="s">
        <v>32</v>
      </c>
      <c r="G13" s="24">
        <f t="shared" si="0"/>
        <v>0</v>
      </c>
      <c r="H13" s="24">
        <v>0</v>
      </c>
      <c r="I13" s="24">
        <v>0</v>
      </c>
      <c r="J13" s="24">
        <v>0</v>
      </c>
      <c r="K13" s="24">
        <v>0</v>
      </c>
    </row>
    <row r="14" spans="1:11" s="8" customFormat="1" ht="95.25" customHeight="1">
      <c r="A14" s="40" t="s">
        <v>7</v>
      </c>
      <c r="B14" s="22" t="s">
        <v>25</v>
      </c>
      <c r="C14" s="21" t="s">
        <v>91</v>
      </c>
      <c r="D14" s="23" t="s">
        <v>33</v>
      </c>
      <c r="E14" s="23" t="s">
        <v>68</v>
      </c>
      <c r="F14" s="23" t="s">
        <v>34</v>
      </c>
      <c r="G14" s="24">
        <f t="shared" si="0"/>
        <v>2000</v>
      </c>
      <c r="H14" s="24">
        <v>0</v>
      </c>
      <c r="I14" s="24">
        <v>0</v>
      </c>
      <c r="J14" s="24">
        <v>0</v>
      </c>
      <c r="K14" s="24">
        <v>2000</v>
      </c>
    </row>
    <row r="15" spans="1:11" ht="65.25" customHeight="1">
      <c r="A15" s="40" t="s">
        <v>22</v>
      </c>
      <c r="B15" s="22" t="s">
        <v>26</v>
      </c>
      <c r="C15" s="21" t="s">
        <v>62</v>
      </c>
      <c r="D15" s="23" t="s">
        <v>35</v>
      </c>
      <c r="E15" s="23" t="s">
        <v>78</v>
      </c>
      <c r="F15" s="23" t="s">
        <v>107</v>
      </c>
      <c r="G15" s="25">
        <f t="shared" si="0"/>
        <v>70</v>
      </c>
      <c r="H15" s="25">
        <v>0</v>
      </c>
      <c r="I15" s="24">
        <v>0</v>
      </c>
      <c r="J15" s="24">
        <v>0</v>
      </c>
      <c r="K15" s="24">
        <v>70</v>
      </c>
    </row>
    <row r="16" spans="1:11" ht="45.75" customHeight="1">
      <c r="A16" s="12" t="s">
        <v>3</v>
      </c>
      <c r="B16" s="13" t="s">
        <v>69</v>
      </c>
      <c r="C16" s="13" t="s">
        <v>63</v>
      </c>
      <c r="D16" s="13"/>
      <c r="E16" s="13"/>
      <c r="F16" s="13"/>
      <c r="G16" s="14">
        <f t="shared" si="0"/>
        <v>1878.5</v>
      </c>
      <c r="H16" s="14">
        <f>H17+H19+H21+H23</f>
        <v>1700</v>
      </c>
      <c r="I16" s="14">
        <f>I17+I19+I21+I23</f>
        <v>0</v>
      </c>
      <c r="J16" s="14">
        <f>J17+J19+J21+J23</f>
        <v>178.5</v>
      </c>
      <c r="K16" s="14">
        <f>K17+K19+K21+K23</f>
        <v>0</v>
      </c>
    </row>
    <row r="17" spans="1:11" ht="50.25" customHeight="1">
      <c r="A17" s="12" t="s">
        <v>8</v>
      </c>
      <c r="B17" s="15" t="s">
        <v>70</v>
      </c>
      <c r="C17" s="13" t="s">
        <v>63</v>
      </c>
      <c r="D17" s="13"/>
      <c r="E17" s="13"/>
      <c r="F17" s="13"/>
      <c r="G17" s="14">
        <f t="shared" si="0"/>
        <v>1878.5</v>
      </c>
      <c r="H17" s="14">
        <f>SUM(H18:H18)</f>
        <v>1700</v>
      </c>
      <c r="I17" s="14">
        <f>SUM(I18:I18)</f>
        <v>0</v>
      </c>
      <c r="J17" s="14">
        <f>SUM(J18:J18)</f>
        <v>178.5</v>
      </c>
      <c r="K17" s="14">
        <f>SUM(K18:K18)</f>
        <v>0</v>
      </c>
    </row>
    <row r="18" spans="1:12" s="5" customFormat="1" ht="126" customHeight="1">
      <c r="A18" s="16" t="s">
        <v>40</v>
      </c>
      <c r="B18" s="15" t="s">
        <v>73</v>
      </c>
      <c r="C18" s="13" t="s">
        <v>64</v>
      </c>
      <c r="D18" s="15" t="s">
        <v>74</v>
      </c>
      <c r="E18" s="15" t="s">
        <v>75</v>
      </c>
      <c r="F18" s="15" t="s">
        <v>108</v>
      </c>
      <c r="G18" s="25">
        <f aca="true" t="shared" si="1" ref="G18:G25">SUM(H18:K18)</f>
        <v>1878.5</v>
      </c>
      <c r="H18" s="25">
        <f>2000-300</f>
        <v>1700</v>
      </c>
      <c r="I18" s="25">
        <v>0</v>
      </c>
      <c r="J18" s="25">
        <v>178.5</v>
      </c>
      <c r="K18" s="25">
        <v>0</v>
      </c>
      <c r="L18" s="3"/>
    </row>
    <row r="19" spans="1:15" ht="48.75" customHeight="1">
      <c r="A19" s="12" t="s">
        <v>27</v>
      </c>
      <c r="B19" s="15" t="s">
        <v>0</v>
      </c>
      <c r="C19" s="13" t="s">
        <v>64</v>
      </c>
      <c r="D19" s="13"/>
      <c r="E19" s="13"/>
      <c r="F19" s="13"/>
      <c r="G19" s="14">
        <f t="shared" si="1"/>
        <v>0</v>
      </c>
      <c r="H19" s="14">
        <f>H20</f>
        <v>0</v>
      </c>
      <c r="I19" s="14">
        <f>I20</f>
        <v>0</v>
      </c>
      <c r="J19" s="14">
        <f>J20</f>
        <v>0</v>
      </c>
      <c r="K19" s="14">
        <f>K20</f>
        <v>0</v>
      </c>
      <c r="L19" s="2"/>
      <c r="M19" s="2"/>
      <c r="N19" s="2"/>
      <c r="O19" s="1"/>
    </row>
    <row r="20" spans="1:15" ht="111.75" customHeight="1">
      <c r="A20" s="12" t="s">
        <v>41</v>
      </c>
      <c r="B20" s="15" t="s">
        <v>93</v>
      </c>
      <c r="C20" s="13" t="s">
        <v>64</v>
      </c>
      <c r="D20" s="15" t="s">
        <v>17</v>
      </c>
      <c r="E20" s="15" t="s">
        <v>61</v>
      </c>
      <c r="F20" s="15" t="s">
        <v>108</v>
      </c>
      <c r="G20" s="14">
        <f t="shared" si="1"/>
        <v>0</v>
      </c>
      <c r="H20" s="14">
        <v>0</v>
      </c>
      <c r="I20" s="14">
        <v>0</v>
      </c>
      <c r="J20" s="14">
        <v>0</v>
      </c>
      <c r="K20" s="14">
        <v>0</v>
      </c>
      <c r="L20" s="2"/>
      <c r="M20" s="2"/>
      <c r="N20" s="2"/>
      <c r="O20" s="1"/>
    </row>
    <row r="21" spans="1:15" ht="48" customHeight="1">
      <c r="A21" s="12" t="s">
        <v>28</v>
      </c>
      <c r="B21" s="15" t="s">
        <v>1</v>
      </c>
      <c r="C21" s="13" t="s">
        <v>63</v>
      </c>
      <c r="D21" s="13"/>
      <c r="E21" s="13"/>
      <c r="F21" s="13"/>
      <c r="G21" s="14">
        <f>SUM(H21:K21)</f>
        <v>0</v>
      </c>
      <c r="H21" s="14">
        <f>H22</f>
        <v>0</v>
      </c>
      <c r="I21" s="14">
        <f>I22</f>
        <v>0</v>
      </c>
      <c r="J21" s="14">
        <f>J22</f>
        <v>0</v>
      </c>
      <c r="K21" s="14">
        <f>K22</f>
        <v>0</v>
      </c>
      <c r="L21" s="1"/>
      <c r="M21" s="1"/>
      <c r="N21" s="1"/>
      <c r="O21" s="1"/>
    </row>
    <row r="22" spans="1:11" ht="242.25" customHeight="1">
      <c r="A22" s="12" t="s">
        <v>42</v>
      </c>
      <c r="B22" s="13" t="s">
        <v>109</v>
      </c>
      <c r="C22" s="13" t="s">
        <v>110</v>
      </c>
      <c r="D22" s="13" t="s">
        <v>111</v>
      </c>
      <c r="E22" s="13" t="s">
        <v>21</v>
      </c>
      <c r="F22" s="13" t="s">
        <v>97</v>
      </c>
      <c r="G22" s="14">
        <f t="shared" si="1"/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11" customHeight="1">
      <c r="A23" s="12" t="s">
        <v>29</v>
      </c>
      <c r="B23" s="15" t="s">
        <v>55</v>
      </c>
      <c r="C23" s="26" t="s">
        <v>65</v>
      </c>
      <c r="D23" s="13"/>
      <c r="E23" s="13"/>
      <c r="F23" s="13"/>
      <c r="G23" s="14">
        <f t="shared" si="1"/>
        <v>0</v>
      </c>
      <c r="H23" s="14">
        <f>SUM(H24:H25)</f>
        <v>0</v>
      </c>
      <c r="I23" s="14">
        <f>SUM(I24:I25)</f>
        <v>0</v>
      </c>
      <c r="J23" s="14">
        <f>SUM(J24:J25)</f>
        <v>0</v>
      </c>
      <c r="K23" s="14">
        <f>SUM(K24:K25)</f>
        <v>0</v>
      </c>
    </row>
    <row r="24" spans="1:11" ht="110.25" customHeight="1">
      <c r="A24" s="12" t="s">
        <v>43</v>
      </c>
      <c r="B24" s="13" t="s">
        <v>58</v>
      </c>
      <c r="C24" s="26" t="s">
        <v>66</v>
      </c>
      <c r="D24" s="13" t="s">
        <v>58</v>
      </c>
      <c r="E24" s="13" t="s">
        <v>20</v>
      </c>
      <c r="F24" s="13" t="s">
        <v>98</v>
      </c>
      <c r="G24" s="14">
        <f t="shared" si="1"/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12.5" customHeight="1">
      <c r="A25" s="12" t="s">
        <v>44</v>
      </c>
      <c r="B25" s="13" t="s">
        <v>10</v>
      </c>
      <c r="C25" s="26" t="s">
        <v>66</v>
      </c>
      <c r="D25" s="13" t="s">
        <v>79</v>
      </c>
      <c r="E25" s="13" t="s">
        <v>19</v>
      </c>
      <c r="F25" s="13" t="s">
        <v>71</v>
      </c>
      <c r="G25" s="14">
        <f t="shared" si="1"/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s="19" customFormat="1" ht="64.5" customHeight="1">
      <c r="A26" s="12" t="s">
        <v>4</v>
      </c>
      <c r="B26" s="13" t="s">
        <v>30</v>
      </c>
      <c r="C26" s="13" t="s">
        <v>67</v>
      </c>
      <c r="D26" s="13"/>
      <c r="E26" s="13"/>
      <c r="F26" s="13"/>
      <c r="G26" s="25">
        <f>+G27+G34</f>
        <v>0</v>
      </c>
      <c r="H26" s="25">
        <f>+H27+H34</f>
        <v>0</v>
      </c>
      <c r="I26" s="25">
        <f>+I27+I34</f>
        <v>0</v>
      </c>
      <c r="J26" s="25">
        <f>+J27+J34</f>
        <v>0</v>
      </c>
      <c r="K26" s="25">
        <f>+K27+K34</f>
        <v>0</v>
      </c>
    </row>
    <row r="27" spans="1:11" ht="64.5" customHeight="1">
      <c r="A27" s="12" t="s">
        <v>9</v>
      </c>
      <c r="B27" s="21" t="s">
        <v>54</v>
      </c>
      <c r="C27" s="13" t="s">
        <v>67</v>
      </c>
      <c r="D27" s="13"/>
      <c r="E27" s="13"/>
      <c r="F27" s="13"/>
      <c r="G27" s="25">
        <f>G28+G32+G33</f>
        <v>0</v>
      </c>
      <c r="H27" s="25">
        <f>H28+H32+H33</f>
        <v>0</v>
      </c>
      <c r="I27" s="25">
        <f>I28+I32+I33</f>
        <v>0</v>
      </c>
      <c r="J27" s="25">
        <f>J28+J32+J33</f>
        <v>0</v>
      </c>
      <c r="K27" s="25">
        <f>K28+K32+K33</f>
        <v>0</v>
      </c>
    </row>
    <row r="28" spans="1:11" ht="63" customHeight="1">
      <c r="A28" s="52" t="s">
        <v>45</v>
      </c>
      <c r="B28" s="63" t="s">
        <v>89</v>
      </c>
      <c r="C28" s="58" t="s">
        <v>67</v>
      </c>
      <c r="D28" s="45" t="s">
        <v>83</v>
      </c>
      <c r="E28" s="43" t="s">
        <v>49</v>
      </c>
      <c r="F28" s="21" t="s">
        <v>117</v>
      </c>
      <c r="G28" s="25">
        <f aca="true" t="shared" si="2" ref="G28:G33">+H28+I28+J28+K28</f>
        <v>0</v>
      </c>
      <c r="H28" s="25">
        <v>0</v>
      </c>
      <c r="I28" s="25">
        <v>0</v>
      </c>
      <c r="J28" s="25">
        <v>0</v>
      </c>
      <c r="K28" s="25">
        <v>0</v>
      </c>
    </row>
    <row r="29" spans="1:11" ht="78" customHeight="1">
      <c r="A29" s="62"/>
      <c r="B29" s="64"/>
      <c r="C29" s="59"/>
      <c r="D29" s="45" t="s">
        <v>102</v>
      </c>
      <c r="E29" s="43" t="s">
        <v>103</v>
      </c>
      <c r="F29" s="21" t="s">
        <v>118</v>
      </c>
      <c r="G29" s="25">
        <f t="shared" si="2"/>
        <v>0</v>
      </c>
      <c r="H29" s="25">
        <v>0</v>
      </c>
      <c r="I29" s="25">
        <v>0</v>
      </c>
      <c r="J29" s="25">
        <v>0</v>
      </c>
      <c r="K29" s="25">
        <v>0</v>
      </c>
    </row>
    <row r="30" spans="1:11" ht="49.5" customHeight="1">
      <c r="A30" s="62"/>
      <c r="B30" s="64"/>
      <c r="C30" s="59"/>
      <c r="D30" s="45" t="s">
        <v>84</v>
      </c>
      <c r="E30" s="43" t="s">
        <v>82</v>
      </c>
      <c r="F30" s="21" t="s">
        <v>119</v>
      </c>
      <c r="G30" s="25">
        <f t="shared" si="2"/>
        <v>0</v>
      </c>
      <c r="H30" s="25">
        <v>0</v>
      </c>
      <c r="I30" s="25">
        <v>0</v>
      </c>
      <c r="J30" s="25">
        <v>0</v>
      </c>
      <c r="K30" s="25">
        <v>0</v>
      </c>
    </row>
    <row r="31" spans="1:11" ht="48" customHeight="1">
      <c r="A31" s="62"/>
      <c r="B31" s="64"/>
      <c r="C31" s="59"/>
      <c r="D31" s="45" t="s">
        <v>101</v>
      </c>
      <c r="E31" s="43" t="s">
        <v>56</v>
      </c>
      <c r="F31" s="45" t="s">
        <v>99</v>
      </c>
      <c r="G31" s="25">
        <f t="shared" si="2"/>
        <v>0</v>
      </c>
      <c r="H31" s="25">
        <v>0</v>
      </c>
      <c r="I31" s="25">
        <v>0</v>
      </c>
      <c r="J31" s="25">
        <v>0</v>
      </c>
      <c r="K31" s="25">
        <v>0</v>
      </c>
    </row>
    <row r="32" spans="1:11" ht="49.5" customHeight="1">
      <c r="A32" s="53"/>
      <c r="B32" s="65"/>
      <c r="C32" s="60"/>
      <c r="D32" s="45" t="s">
        <v>59</v>
      </c>
      <c r="E32" s="43" t="s">
        <v>90</v>
      </c>
      <c r="F32" s="21" t="s">
        <v>100</v>
      </c>
      <c r="G32" s="25">
        <f t="shared" si="2"/>
        <v>0</v>
      </c>
      <c r="H32" s="25">
        <v>0</v>
      </c>
      <c r="I32" s="25">
        <v>0</v>
      </c>
      <c r="J32" s="25">
        <v>0</v>
      </c>
      <c r="K32" s="25">
        <v>0</v>
      </c>
    </row>
    <row r="33" spans="1:11" ht="97.5" customHeight="1">
      <c r="A33" s="12" t="s">
        <v>46</v>
      </c>
      <c r="B33" s="27" t="s">
        <v>52</v>
      </c>
      <c r="C33" s="13" t="s">
        <v>67</v>
      </c>
      <c r="D33" s="21" t="s">
        <v>85</v>
      </c>
      <c r="E33" s="27" t="s">
        <v>49</v>
      </c>
      <c r="F33" s="21" t="s">
        <v>99</v>
      </c>
      <c r="G33" s="25">
        <f t="shared" si="2"/>
        <v>0</v>
      </c>
      <c r="H33" s="25">
        <v>0</v>
      </c>
      <c r="I33" s="25">
        <v>0</v>
      </c>
      <c r="J33" s="25">
        <v>0</v>
      </c>
      <c r="K33" s="25">
        <v>0</v>
      </c>
    </row>
    <row r="34" spans="1:11" ht="63" customHeight="1">
      <c r="A34" s="28" t="s">
        <v>23</v>
      </c>
      <c r="B34" s="21" t="s">
        <v>53</v>
      </c>
      <c r="C34" s="13" t="s">
        <v>67</v>
      </c>
      <c r="D34" s="21"/>
      <c r="E34" s="27"/>
      <c r="F34" s="21"/>
      <c r="G34" s="25">
        <f>G35+G36</f>
        <v>0</v>
      </c>
      <c r="H34" s="25">
        <f>H35+H36</f>
        <v>0</v>
      </c>
      <c r="I34" s="25">
        <f>I35+I36</f>
        <v>0</v>
      </c>
      <c r="J34" s="25">
        <f>J35+J36</f>
        <v>0</v>
      </c>
      <c r="K34" s="25">
        <f>K35+K36</f>
        <v>0</v>
      </c>
    </row>
    <row r="35" spans="1:11" ht="84" customHeight="1">
      <c r="A35" s="12" t="s">
        <v>47</v>
      </c>
      <c r="B35" s="27" t="s">
        <v>51</v>
      </c>
      <c r="C35" s="13" t="s">
        <v>67</v>
      </c>
      <c r="D35" s="21" t="s">
        <v>94</v>
      </c>
      <c r="E35" s="21" t="s">
        <v>57</v>
      </c>
      <c r="F35" s="21" t="s">
        <v>99</v>
      </c>
      <c r="G35" s="25">
        <f>+H35+I35+J35+K35</f>
        <v>0</v>
      </c>
      <c r="H35" s="25">
        <v>0</v>
      </c>
      <c r="I35" s="25">
        <v>0</v>
      </c>
      <c r="J35" s="25">
        <v>0</v>
      </c>
      <c r="K35" s="25">
        <v>0</v>
      </c>
    </row>
    <row r="36" spans="1:11" ht="60">
      <c r="A36" s="12" t="s">
        <v>48</v>
      </c>
      <c r="B36" s="46" t="s">
        <v>86</v>
      </c>
      <c r="C36" s="44" t="s">
        <v>67</v>
      </c>
      <c r="D36" s="45" t="s">
        <v>88</v>
      </c>
      <c r="E36" s="45" t="s">
        <v>87</v>
      </c>
      <c r="F36" s="45" t="s">
        <v>114</v>
      </c>
      <c r="G36" s="25">
        <f>+H36+I36+J36+K36</f>
        <v>0</v>
      </c>
      <c r="H36" s="25">
        <v>0</v>
      </c>
      <c r="I36" s="25">
        <v>0</v>
      </c>
      <c r="J36" s="25">
        <v>0</v>
      </c>
      <c r="K36" s="25">
        <v>0</v>
      </c>
    </row>
    <row r="37" spans="1:11" ht="111" customHeight="1">
      <c r="A37" s="42" t="s">
        <v>80</v>
      </c>
      <c r="B37" s="43" t="s">
        <v>95</v>
      </c>
      <c r="C37" s="44" t="s">
        <v>67</v>
      </c>
      <c r="D37" s="45" t="s">
        <v>81</v>
      </c>
      <c r="E37" s="43" t="s">
        <v>50</v>
      </c>
      <c r="F37" s="45" t="s">
        <v>99</v>
      </c>
      <c r="G37" s="25">
        <f>+H37+I37+J37+K37</f>
        <v>0</v>
      </c>
      <c r="H37" s="25">
        <f>H39+H40+H41</f>
        <v>0</v>
      </c>
      <c r="I37" s="25">
        <f>I39+I40+I41</f>
        <v>0</v>
      </c>
      <c r="J37" s="25">
        <f>J39+J40+J41</f>
        <v>0</v>
      </c>
      <c r="K37" s="25">
        <f>K39+K40+K41</f>
        <v>0</v>
      </c>
    </row>
    <row r="38" spans="1:12" ht="16.5" customHeight="1">
      <c r="A38" s="68" t="s">
        <v>60</v>
      </c>
      <c r="B38" s="69"/>
      <c r="C38" s="13"/>
      <c r="D38" s="13"/>
      <c r="E38" s="13"/>
      <c r="F38" s="13"/>
      <c r="G38" s="14">
        <f>SUM(H38:K38)</f>
        <v>3948.5</v>
      </c>
      <c r="H38" s="14">
        <f>H11+H16+H26</f>
        <v>1700</v>
      </c>
      <c r="I38" s="14">
        <f>I11+I16+I26</f>
        <v>0</v>
      </c>
      <c r="J38" s="14">
        <f>J11+J16+J26</f>
        <v>178.5</v>
      </c>
      <c r="K38" s="14">
        <f>K11+K16+K26</f>
        <v>2070</v>
      </c>
      <c r="L38" s="5"/>
    </row>
    <row r="39" spans="1:12" ht="15" customHeight="1">
      <c r="A39" s="29"/>
      <c r="B39" s="30"/>
      <c r="C39" s="30"/>
      <c r="D39" s="30"/>
      <c r="E39" s="30"/>
      <c r="F39" s="30"/>
      <c r="G39" s="31"/>
      <c r="H39" s="31"/>
      <c r="I39" s="31"/>
      <c r="J39" s="31"/>
      <c r="K39" s="31"/>
      <c r="L39" s="5"/>
    </row>
    <row r="40" spans="1:12" ht="16.5" customHeight="1" hidden="1">
      <c r="A40" s="29"/>
      <c r="B40" s="30"/>
      <c r="C40" s="30"/>
      <c r="D40" s="30"/>
      <c r="E40" s="30"/>
      <c r="F40" s="30"/>
      <c r="G40" s="31"/>
      <c r="H40" s="31"/>
      <c r="I40" s="31"/>
      <c r="J40" s="31"/>
      <c r="K40" s="31"/>
      <c r="L40" s="5"/>
    </row>
    <row r="41" spans="1:15" ht="24" customHeight="1">
      <c r="A41" s="32"/>
      <c r="B41" s="66" t="s">
        <v>77</v>
      </c>
      <c r="C41" s="66"/>
      <c r="D41" s="66"/>
      <c r="E41" s="66"/>
      <c r="F41" s="33"/>
      <c r="G41" s="67" t="s">
        <v>120</v>
      </c>
      <c r="H41" s="67"/>
      <c r="I41" s="67"/>
      <c r="J41" s="33"/>
      <c r="K41" s="33"/>
      <c r="L41" s="11"/>
      <c r="M41" s="11"/>
      <c r="N41" s="11"/>
      <c r="O41" s="11"/>
    </row>
    <row r="42" spans="1:8" ht="21" customHeight="1">
      <c r="A42" s="32"/>
      <c r="B42" s="57"/>
      <c r="C42" s="57"/>
      <c r="D42" s="57"/>
      <c r="G42" s="57"/>
      <c r="H42" s="57"/>
    </row>
    <row r="43" spans="1:8" ht="22.5" customHeight="1">
      <c r="A43" s="32"/>
      <c r="B43" s="57"/>
      <c r="C43" s="57"/>
      <c r="D43" s="57"/>
      <c r="E43" s="57"/>
      <c r="G43" s="57"/>
      <c r="H43" s="57"/>
    </row>
    <row r="44" spans="1:11" s="7" customFormat="1" ht="15" customHeight="1">
      <c r="A44" s="34"/>
      <c r="B44" s="61"/>
      <c r="C44" s="61"/>
      <c r="D44" s="61"/>
      <c r="E44" s="61"/>
      <c r="F44" s="61"/>
      <c r="G44" s="61"/>
      <c r="H44" s="61"/>
      <c r="I44" s="35"/>
      <c r="J44" s="35"/>
      <c r="K44" s="35"/>
    </row>
    <row r="46" spans="1:15" s="9" customFormat="1" ht="21" customHeight="1">
      <c r="A46" s="36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s="9" customFormat="1" ht="22.5" customHeight="1">
      <c r="A47" s="36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11" s="10" customFormat="1" ht="15" customHeight="1">
      <c r="A48" s="37"/>
      <c r="B48" s="55"/>
      <c r="C48" s="55"/>
      <c r="D48" s="55"/>
      <c r="E48" s="56"/>
      <c r="F48" s="56"/>
      <c r="G48" s="38"/>
      <c r="H48" s="38"/>
      <c r="I48" s="38"/>
      <c r="J48" s="38"/>
      <c r="K48" s="38"/>
    </row>
    <row r="49" spans="1:11" s="9" customFormat="1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</row>
  </sheetData>
  <sheetProtection/>
  <mergeCells count="29">
    <mergeCell ref="B44:D44"/>
    <mergeCell ref="A28:A32"/>
    <mergeCell ref="B28:B32"/>
    <mergeCell ref="G44:H44"/>
    <mergeCell ref="B41:E41"/>
    <mergeCell ref="G41:I41"/>
    <mergeCell ref="B42:D42"/>
    <mergeCell ref="G42:H42"/>
    <mergeCell ref="A38:B38"/>
    <mergeCell ref="B46:O46"/>
    <mergeCell ref="B47:O47"/>
    <mergeCell ref="B48:D48"/>
    <mergeCell ref="E48:F48"/>
    <mergeCell ref="F8:F9"/>
    <mergeCell ref="B43:E43"/>
    <mergeCell ref="G43:H43"/>
    <mergeCell ref="E8:E9"/>
    <mergeCell ref="C28:C32"/>
    <mergeCell ref="E44:F44"/>
    <mergeCell ref="F4:I4"/>
    <mergeCell ref="F1:L1"/>
    <mergeCell ref="G8:K8"/>
    <mergeCell ref="A5:K5"/>
    <mergeCell ref="A6:K6"/>
    <mergeCell ref="B8:B9"/>
    <mergeCell ref="C8:C9"/>
    <mergeCell ref="D8:D9"/>
    <mergeCell ref="A8:A9"/>
    <mergeCell ref="F2:G2"/>
  </mergeCells>
  <printOptions/>
  <pageMargins left="0.31496062992125984" right="0.11811023622047245" top="0.15748031496062992" bottom="0.15748031496062992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2016-02-04T08:05:10Z</dcterms:modified>
  <cp:category/>
  <cp:version/>
  <cp:contentType/>
  <cp:contentStatus/>
</cp:coreProperties>
</file>