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таблица 9" sheetId="1" r:id="rId1"/>
  </sheets>
  <definedNames>
    <definedName name="_xlnm.Print_Titles" localSheetId="0">'таблица 9'!$9:$9</definedName>
    <definedName name="_xlnm.Print_Area" localSheetId="0">'таблица 9'!$A$1:$K$41</definedName>
  </definedNames>
  <calcPr fullCalcOnLoad="1"/>
</workbook>
</file>

<file path=xl/sharedStrings.xml><?xml version="1.0" encoding="utf-8"?>
<sst xmlns="http://schemas.openxmlformats.org/spreadsheetml/2006/main" count="146" uniqueCount="123">
  <si>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</si>
  <si>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</si>
  <si>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</si>
  <si>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</si>
  <si>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</si>
  <si>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</si>
  <si>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</si>
  <si>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</si>
  <si>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</si>
  <si>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</si>
  <si>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</si>
  <si>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</si>
  <si>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</si>
  <si>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</si>
  <si>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</si>
  <si>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</si>
  <si>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</si>
  <si>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</si>
  <si>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Объем расходов на 2014 год (тыс. руб.)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</si>
  <si>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</si>
  <si>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</si>
  <si>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</si>
  <si>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</si>
  <si>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</si>
  <si>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</si>
  <si>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Проведение конкурса по отбору субъектов МСП, претендующих на получение субсидии в целях возмещения части процентной ставки по привлеченным кредитам, займам</t>
  </si>
  <si>
    <t xml:space="preserve">Проведение конкурса по отбору субъектов МСП, претендующих на получение субсидии в целях компенсации части арендных платежей </t>
  </si>
  <si>
    <t>IV  квартал 2014 года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</si>
  <si>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</si>
  <si>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</si>
  <si>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</si>
  <si>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Проведение городской выставки, ярмарки с участием субъектов МСП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</si>
  <si>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</si>
  <si>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Приложение №1</t>
  </si>
  <si>
    <t>1.4.</t>
  </si>
  <si>
    <t>3.2.</t>
  </si>
  <si>
    <t>Создание благоприятного хозяйственного климата и административной среды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</si>
  <si>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</si>
  <si>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</si>
  <si>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</si>
  <si>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</si>
  <si>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</si>
  <si>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</si>
  <si>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</si>
  <si>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</si>
  <si>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Корректировка архитектурно-планировочной организации города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</si>
  <si>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</si>
  <si>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</si>
  <si>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</si>
  <si>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</si>
  <si>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август-октябрь 2014 года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</si>
  <si>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</si>
  <si>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</si>
  <si>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</si>
  <si>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</si>
  <si>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Финансовая поддержка мероприятий государственно-частного партнерства для реализации инвестиционных проектов</t>
  </si>
  <si>
    <t>Повышение уровня информированности о городе и его инвестиционных возможностей для потенциальных инвесторов</t>
  </si>
  <si>
    <t>2.1.1.</t>
  </si>
  <si>
    <t>2.1.2.</t>
  </si>
  <si>
    <t>2.1.3.</t>
  </si>
  <si>
    <t>2.1.4.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</si>
  <si>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</si>
  <si>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</si>
  <si>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</si>
  <si>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</si>
  <si>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</si>
  <si>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</si>
  <si>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</si>
  <si>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</si>
  <si>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</si>
  <si>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</si>
  <si>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</si>
  <si>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</si>
  <si>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</si>
  <si>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</si>
  <si>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</si>
  <si>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</si>
  <si>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 xml:space="preserve">к распоряжению
Администрации города
от _________ № _____
</t>
  </si>
  <si>
    <t>Пропаганда и популяризация предпринимательской деятельности</t>
  </si>
  <si>
    <t>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</si>
  <si>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Внесение изменений в генеральный план городского округа муниципального образования «Город Новошахтинск» на 2006-2026 годы</t>
  </si>
  <si>
    <t xml:space="preserve">Привлечение внимания учащихся образовательных учреждений города к изучению потребительских прав  </t>
  </si>
  <si>
    <t xml:space="preserve">Привлечение внимания граждан города к изучению потребительских прав  </t>
  </si>
  <si>
    <t xml:space="preserve">Проведение социологического опроса среди населения города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</si>
  <si>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</si>
  <si>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</si>
  <si>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>Проведение конкурса в сфере предпринимательства</t>
  </si>
  <si>
    <t>Издание информационно-справочных материалов для хозяйствующих субъектов, осуществляющих деятельность на потребительском рынке города</t>
  </si>
  <si>
    <t>Издание для потребителей информационно-справочных материалов по вопросам защиты прав потребителей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</si>
  <si>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</si>
  <si>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</si>
  <si>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реализации  муниципальной программы города Новошахтинска «Развитие экономики» на 2014 год</t>
  </si>
  <si>
    <t>Итого по программе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</si>
  <si>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</si>
  <si>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</si>
  <si>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 xml:space="preserve">начальник сектора перспективного развития Администрации города  Гончарова Ю.А. </t>
  </si>
  <si>
    <t>начальник отдела экономики Администрации города 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</si>
  <si>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</si>
  <si>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</si>
  <si>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I квартал 2014 года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</si>
  <si>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13.12.2012.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</si>
  <si>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>Принятие решения Наблюдательным советом при Администрации города  об оказании финансовой поддержки инвесторам в рамках реализации инвестиционных проектов</t>
  </si>
  <si>
    <t>Развитие субъектов малого и среднего предпринимательства (далее – субъектов МСП) города Новошахтинска</t>
  </si>
  <si>
    <t>Расширение доступа субъектов МСП  к финансовым ресурсам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</si>
  <si>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организации собственного дела</t>
  </si>
  <si>
    <t>Принятие решения рабочей группой о признании победителями конкурсного отбора на предоставление субсидии в целях возмещения части процентной ставки по привлеченным кредитам, займам</t>
  </si>
  <si>
    <t xml:space="preserve">Принятие решения рабочей группой о признании победителями конкурсного отбора на предоставление субсидии  в целях компенсации части арендных платежей </t>
  </si>
  <si>
    <t>Принятие решения рабочей группой о признании победителями конкурсного отбора на предоставление субсидии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</si>
  <si>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на компенсацию части арендных платежей субъектам МСП в приоритетных видах деятельности объектам инфраструктуры поддержки малого и среднего предпринимательства</t>
  </si>
  <si>
    <t>Проведение семинаров, форумов, открытых уроков с участием учащихся общеобразовательных школ и студентов высших профессиональных учебных заведений города</t>
  </si>
  <si>
    <t>Проведение семинаров, форумов среди учащихся общеобразовательных школ и студентов высших учебных заведений по вопросам предпринимательской деятельности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</si>
  <si>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</si>
  <si>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</si>
  <si>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</si>
  <si>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</si>
  <si>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</si>
  <si>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>Заместитель Главы
Администрации города
по социальным вопросам                                                                                                                                     Е.И. Туркатова</t>
  </si>
  <si>
    <t>№      
п/п</t>
  </si>
  <si>
    <t>начальник отдела экономики Администрации города Воро-нина В.В.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</si>
  <si>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Воро-нина В.В.</t>
  </si>
  <si>
    <t xml:space="preserve">директор филиала  феде-рального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                           Пилипенко Л.И.;                                                                                 начальник отдела экономики Администрации города                        Воронина В.В.
</t>
  </si>
  <si>
    <r>
      <t xml:space="preserve">Предоставление имущественного взноса Некоммерческой организации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 xml:space="preserve">Муниципальный фонд поддержки малого предпринимательства </t>
    </r>
    <r>
      <rPr>
        <sz val="12"/>
        <color indexed="8"/>
        <rFont val="Calibri"/>
        <family val="2"/>
      </rPr>
      <t>»</t>
    </r>
    <r>
      <rPr>
        <sz val="12"/>
        <color indexed="8"/>
        <rFont val="Arial"/>
        <family val="2"/>
      </rPr>
      <t xml:space="preserve"> (далее - МФПМП) для целей предоставления  заемных средств субъектам МСП города</t>
    </r>
  </si>
  <si>
    <t>от 14.10.2013. № 270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</si>
</sst>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165" fontId="39" fillId="0" borderId="11" xfId="0" applyNumberFormat="1" applyFont="1" applyBorder="1" applyAlignment="1">
      <alignment horizontal="center" vertical="top" wrapText="1"/>
    </xf>
    <xf numFmtId="0" fontId="39" fillId="33" borderId="11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33" borderId="11" xfId="0" applyFont="1" applyFill="1" applyBorder="1" applyAlignment="1">
      <alignment vertical="top" wrapText="1"/>
    </xf>
    <xf numFmtId="0" fontId="39" fillId="0" borderId="0" xfId="0" applyNumberFormat="1" applyFont="1" applyAlignment="1">
      <alignment horizontal="left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textRotation="90" wrapText="1"/>
    </xf>
    <xf numFmtId="0" fontId="39" fillId="0" borderId="0" xfId="0" applyFont="1" applyAlignment="1">
      <alignment vertical="top" textRotation="90" wrapText="1"/>
    </xf>
    <xf numFmtId="0" fontId="2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165" fontId="39" fillId="33" borderId="11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165" fontId="39" fillId="0" borderId="0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BreakPreview" zoomScale="73" zoomScaleNormal="77" zoomScaleSheetLayoutView="73" zoomScalePageLayoutView="0" workbookViewId="0" topLeftCell="D13">
      <selection activeCell="A4" sqref="A4:K4"/>
    </sheetView>
  </sheetViews>
  <sheetFormatPr defaultColWidth="9.140625" defaultRowHeight="15"/>
  <cols>
    <col min="1" max="1" width="10.57421875" style="8" customWidth="1"/>
    <col min="2" max="2" width="41.28125" style="8" customWidth="1"/>
    <col min="3" max="3" width="34.57421875" style="8" customWidth="1"/>
    <col min="4" max="4" width="35.421875" style="8" customWidth="1"/>
    <col min="5" max="5" width="36.28125" style="8" customWidth="1"/>
    <col min="6" max="6" width="23.7109375" style="8" customWidth="1"/>
    <col min="7" max="8" width="10.140625" style="8" customWidth="1"/>
    <col min="9" max="9" width="10.28125" style="8" customWidth="1"/>
    <col min="10" max="10" width="12.7109375" style="8" customWidth="1"/>
    <col min="11" max="11" width="9.00390625" style="8" customWidth="1"/>
    <col min="12" max="16384" width="9.140625" style="8" customWidth="1"/>
  </cols>
  <sheetData>
    <row r="1" spans="1:12" s="28" customFormat="1" ht="25.5" customHeight="1">
      <c r="A1" s="33"/>
      <c r="B1" s="33"/>
      <c r="C1" s="33"/>
      <c r="D1" s="33"/>
      <c r="E1" s="33"/>
      <c r="F1" s="34" t="s">
        <v>33</v>
      </c>
      <c r="G1" s="34"/>
      <c r="H1" s="34"/>
      <c r="I1" s="34"/>
      <c r="J1" s="34"/>
      <c r="K1" s="34"/>
      <c r="L1" s="34"/>
    </row>
    <row r="2" spans="1:12" s="28" customFormat="1" ht="51" customHeight="1">
      <c r="A2" s="33"/>
      <c r="B2" s="33"/>
      <c r="C2" s="33"/>
      <c r="D2" s="33"/>
      <c r="E2" s="33"/>
      <c r="F2" s="34" t="s">
        <v>77</v>
      </c>
      <c r="G2" s="34"/>
      <c r="H2" s="34"/>
      <c r="I2" s="34"/>
      <c r="J2" s="34"/>
      <c r="K2" s="34"/>
      <c r="L2" s="34"/>
    </row>
    <row r="3" spans="1:12" s="28" customFormat="1" ht="24" customHeight="1">
      <c r="A3" s="33"/>
      <c r="B3" s="33"/>
      <c r="C3" s="33"/>
      <c r="D3" s="33"/>
      <c r="E3" s="33"/>
      <c r="F3" s="34" t="s">
        <v>122</v>
      </c>
      <c r="G3" s="40"/>
      <c r="H3" s="40"/>
      <c r="I3" s="31"/>
      <c r="J3" s="31"/>
      <c r="K3" s="31"/>
      <c r="L3" s="31"/>
    </row>
    <row r="4" spans="1:12" s="28" customFormat="1" ht="27">
      <c r="A4" s="37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3"/>
    </row>
    <row r="5" spans="1:12" s="28" customFormat="1" ht="27">
      <c r="A5" s="37" t="s">
        <v>91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3"/>
    </row>
    <row r="7" spans="1:11" ht="15">
      <c r="A7" s="38" t="s">
        <v>117</v>
      </c>
      <c r="B7" s="38" t="s">
        <v>53</v>
      </c>
      <c r="C7" s="38" t="s">
        <v>20</v>
      </c>
      <c r="D7" s="38" t="s">
        <v>22</v>
      </c>
      <c r="E7" s="38" t="s">
        <v>54</v>
      </c>
      <c r="F7" s="38" t="s">
        <v>19</v>
      </c>
      <c r="G7" s="36" t="s">
        <v>18</v>
      </c>
      <c r="H7" s="36"/>
      <c r="I7" s="36"/>
      <c r="J7" s="36"/>
      <c r="K7" s="36"/>
    </row>
    <row r="8" spans="1:12" ht="98.25" customHeight="1">
      <c r="A8" s="39"/>
      <c r="B8" s="39"/>
      <c r="C8" s="39"/>
      <c r="D8" s="39"/>
      <c r="E8" s="39"/>
      <c r="F8" s="39"/>
      <c r="G8" s="15" t="s">
        <v>16</v>
      </c>
      <c r="H8" s="15" t="s">
        <v>14</v>
      </c>
      <c r="I8" s="15" t="s">
        <v>51</v>
      </c>
      <c r="J8" s="15" t="s">
        <v>17</v>
      </c>
      <c r="K8" s="15" t="s">
        <v>15</v>
      </c>
      <c r="L8" s="16"/>
    </row>
    <row r="9" spans="1:1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63" customHeight="1">
      <c r="A10" s="13" t="s">
        <v>4</v>
      </c>
      <c r="B10" s="11" t="s">
        <v>44</v>
      </c>
      <c r="C10" s="21" t="s">
        <v>94</v>
      </c>
      <c r="D10" s="11"/>
      <c r="E10" s="11"/>
      <c r="F10" s="11"/>
      <c r="G10" s="24">
        <f aca="true" t="shared" si="0" ref="G10:G15">SUM(H10:K10)</f>
        <v>3051.1</v>
      </c>
      <c r="H10" s="24">
        <f>SUM(H11:H14)</f>
        <v>0</v>
      </c>
      <c r="I10" s="24">
        <f>SUM(I11:I14)</f>
        <v>0</v>
      </c>
      <c r="J10" s="24">
        <f>SUM(J11:J14)</f>
        <v>981.1</v>
      </c>
      <c r="K10" s="24">
        <f>SUM(K11:K14)</f>
        <v>2070</v>
      </c>
    </row>
    <row r="11" spans="1:11" ht="95.25" customHeight="1">
      <c r="A11" s="13" t="s">
        <v>7</v>
      </c>
      <c r="B11" s="5" t="s">
        <v>36</v>
      </c>
      <c r="C11" s="21" t="s">
        <v>95</v>
      </c>
      <c r="D11" s="11" t="s">
        <v>80</v>
      </c>
      <c r="E11" s="11" t="s">
        <v>45</v>
      </c>
      <c r="F11" s="11" t="s">
        <v>99</v>
      </c>
      <c r="G11" s="24">
        <f t="shared" si="0"/>
        <v>831.1</v>
      </c>
      <c r="H11" s="24">
        <v>0</v>
      </c>
      <c r="I11" s="24">
        <v>0</v>
      </c>
      <c r="J11" s="24">
        <v>831.1</v>
      </c>
      <c r="K11" s="24">
        <v>0</v>
      </c>
    </row>
    <row r="12" spans="1:11" ht="307.5" customHeight="1">
      <c r="A12" s="13" t="s">
        <v>8</v>
      </c>
      <c r="B12" s="5" t="s">
        <v>37</v>
      </c>
      <c r="C12" s="21" t="s">
        <v>94</v>
      </c>
      <c r="D12" s="11" t="s">
        <v>55</v>
      </c>
      <c r="E12" s="11" t="s">
        <v>100</v>
      </c>
      <c r="F12" s="11" t="s">
        <v>46</v>
      </c>
      <c r="G12" s="24">
        <f t="shared" si="0"/>
        <v>150</v>
      </c>
      <c r="H12" s="24">
        <v>0</v>
      </c>
      <c r="I12" s="24">
        <v>0</v>
      </c>
      <c r="J12" s="24">
        <v>150</v>
      </c>
      <c r="K12" s="24">
        <v>0</v>
      </c>
    </row>
    <row r="13" spans="1:11" ht="107.25" customHeight="1">
      <c r="A13" s="14" t="s">
        <v>9</v>
      </c>
      <c r="B13" s="5" t="s">
        <v>38</v>
      </c>
      <c r="C13" s="21" t="s">
        <v>95</v>
      </c>
      <c r="D13" s="11" t="s">
        <v>47</v>
      </c>
      <c r="E13" s="11" t="s">
        <v>101</v>
      </c>
      <c r="F13" s="11" t="s">
        <v>48</v>
      </c>
      <c r="G13" s="24">
        <f t="shared" si="0"/>
        <v>2000</v>
      </c>
      <c r="H13" s="24">
        <v>0</v>
      </c>
      <c r="I13" s="24">
        <v>0</v>
      </c>
      <c r="J13" s="24">
        <v>0</v>
      </c>
      <c r="K13" s="24">
        <v>2000</v>
      </c>
    </row>
    <row r="14" spans="1:11" ht="95.25" customHeight="1">
      <c r="A14" s="14" t="s">
        <v>34</v>
      </c>
      <c r="B14" s="5" t="s">
        <v>39</v>
      </c>
      <c r="C14" s="21" t="s">
        <v>94</v>
      </c>
      <c r="D14" s="11" t="s">
        <v>49</v>
      </c>
      <c r="E14" s="11" t="s">
        <v>56</v>
      </c>
      <c r="F14" s="11" t="s">
        <v>50</v>
      </c>
      <c r="G14" s="24">
        <f t="shared" si="0"/>
        <v>70</v>
      </c>
      <c r="H14" s="24">
        <v>0</v>
      </c>
      <c r="I14" s="24">
        <v>0</v>
      </c>
      <c r="J14" s="24">
        <v>0</v>
      </c>
      <c r="K14" s="24">
        <v>70</v>
      </c>
    </row>
    <row r="15" spans="1:11" ht="68.25" customHeight="1">
      <c r="A15" s="18" t="s">
        <v>5</v>
      </c>
      <c r="B15" s="10" t="s">
        <v>102</v>
      </c>
      <c r="C15" s="10" t="s">
        <v>118</v>
      </c>
      <c r="D15" s="10"/>
      <c r="E15" s="10"/>
      <c r="F15" s="10"/>
      <c r="G15" s="4">
        <f t="shared" si="0"/>
        <v>2986.5</v>
      </c>
      <c r="H15" s="4">
        <f>H16+H21+H23+H25</f>
        <v>2152.2</v>
      </c>
      <c r="I15" s="4">
        <f>I16+I21+I23+I25</f>
        <v>0</v>
      </c>
      <c r="J15" s="4">
        <f>J16+J21+J23+J25</f>
        <v>834.3</v>
      </c>
      <c r="K15" s="4">
        <f>K16+K21+K23+K25</f>
        <v>0</v>
      </c>
    </row>
    <row r="16" spans="1:11" ht="50.25" customHeight="1">
      <c r="A16" s="18" t="s">
        <v>11</v>
      </c>
      <c r="B16" s="30" t="s">
        <v>103</v>
      </c>
      <c r="C16" s="10" t="s">
        <v>118</v>
      </c>
      <c r="D16" s="10"/>
      <c r="E16" s="10"/>
      <c r="F16" s="10"/>
      <c r="G16" s="4">
        <f aca="true" t="shared" si="1" ref="G16:G27">SUM(H16:K16)</f>
        <v>1550</v>
      </c>
      <c r="H16" s="4">
        <f>SUM(H17:H20)</f>
        <v>850</v>
      </c>
      <c r="I16" s="4">
        <f>SUM(I17:I20)</f>
        <v>0</v>
      </c>
      <c r="J16" s="4">
        <f>SUM(J17:J20)</f>
        <v>700</v>
      </c>
      <c r="K16" s="4">
        <f>SUM(K17:K20)</f>
        <v>0</v>
      </c>
    </row>
    <row r="17" spans="1:11" ht="219.75" customHeight="1">
      <c r="A17" s="18" t="s">
        <v>57</v>
      </c>
      <c r="B17" s="6" t="s">
        <v>2</v>
      </c>
      <c r="C17" s="10" t="s">
        <v>118</v>
      </c>
      <c r="D17" s="10" t="s">
        <v>24</v>
      </c>
      <c r="E17" s="10" t="s">
        <v>104</v>
      </c>
      <c r="F17" s="10" t="s">
        <v>23</v>
      </c>
      <c r="G17" s="4">
        <f t="shared" si="1"/>
        <v>1000</v>
      </c>
      <c r="H17" s="4">
        <v>850</v>
      </c>
      <c r="I17" s="4">
        <v>0</v>
      </c>
      <c r="J17" s="4">
        <v>150</v>
      </c>
      <c r="K17" s="4">
        <v>0</v>
      </c>
    </row>
    <row r="18" spans="1:11" ht="125.25" customHeight="1">
      <c r="A18" s="18" t="s">
        <v>58</v>
      </c>
      <c r="B18" s="6" t="s">
        <v>3</v>
      </c>
      <c r="C18" s="10" t="s">
        <v>118</v>
      </c>
      <c r="D18" s="10" t="s">
        <v>25</v>
      </c>
      <c r="E18" s="10" t="s">
        <v>105</v>
      </c>
      <c r="F18" s="10" t="s">
        <v>23</v>
      </c>
      <c r="G18" s="4">
        <f t="shared" si="1"/>
        <v>300</v>
      </c>
      <c r="H18" s="4">
        <v>0</v>
      </c>
      <c r="I18" s="4">
        <v>0</v>
      </c>
      <c r="J18" s="4">
        <v>300</v>
      </c>
      <c r="K18" s="4">
        <v>0</v>
      </c>
    </row>
    <row r="19" spans="1:11" ht="109.5" customHeight="1">
      <c r="A19" s="18" t="s">
        <v>59</v>
      </c>
      <c r="B19" s="30" t="s">
        <v>108</v>
      </c>
      <c r="C19" s="10" t="s">
        <v>96</v>
      </c>
      <c r="D19" s="10" t="s">
        <v>26</v>
      </c>
      <c r="E19" s="10" t="s">
        <v>106</v>
      </c>
      <c r="F19" s="10" t="s">
        <v>23</v>
      </c>
      <c r="G19" s="4">
        <f t="shared" si="1"/>
        <v>150</v>
      </c>
      <c r="H19" s="4"/>
      <c r="I19" s="4">
        <v>0</v>
      </c>
      <c r="J19" s="4">
        <v>150</v>
      </c>
      <c r="K19" s="4">
        <v>0</v>
      </c>
    </row>
    <row r="20" spans="1:11" ht="138" customHeight="1">
      <c r="A20" s="18" t="s">
        <v>60</v>
      </c>
      <c r="B20" s="6" t="s">
        <v>10</v>
      </c>
      <c r="C20" s="10" t="s">
        <v>96</v>
      </c>
      <c r="D20" s="10" t="s">
        <v>32</v>
      </c>
      <c r="E20" s="10" t="s">
        <v>107</v>
      </c>
      <c r="F20" s="10" t="s">
        <v>23</v>
      </c>
      <c r="G20" s="4">
        <f t="shared" si="1"/>
        <v>100</v>
      </c>
      <c r="H20" s="4">
        <v>0</v>
      </c>
      <c r="I20" s="4">
        <v>0</v>
      </c>
      <c r="J20" s="4">
        <v>100</v>
      </c>
      <c r="K20" s="4">
        <v>0</v>
      </c>
    </row>
    <row r="21" spans="1:15" ht="48.75" customHeight="1">
      <c r="A21" s="18" t="s">
        <v>40</v>
      </c>
      <c r="B21" s="19" t="s">
        <v>0</v>
      </c>
      <c r="C21" s="10" t="s">
        <v>96</v>
      </c>
      <c r="D21" s="10"/>
      <c r="E21" s="10"/>
      <c r="F21" s="10"/>
      <c r="G21" s="4">
        <f t="shared" si="1"/>
        <v>1436.5</v>
      </c>
      <c r="H21" s="4">
        <f>H22</f>
        <v>1302.2</v>
      </c>
      <c r="I21" s="4">
        <f>I22</f>
        <v>0</v>
      </c>
      <c r="J21" s="4">
        <f>J22</f>
        <v>134.3</v>
      </c>
      <c r="K21" s="4">
        <f>K22</f>
        <v>0</v>
      </c>
      <c r="L21" s="3"/>
      <c r="M21" s="3"/>
      <c r="N21" s="3"/>
      <c r="O21" s="2"/>
    </row>
    <row r="22" spans="1:15" ht="123" customHeight="1">
      <c r="A22" s="18" t="s">
        <v>61</v>
      </c>
      <c r="B22" s="26" t="s">
        <v>121</v>
      </c>
      <c r="C22" s="10" t="s">
        <v>96</v>
      </c>
      <c r="D22" s="6" t="s">
        <v>21</v>
      </c>
      <c r="E22" s="27" t="s">
        <v>93</v>
      </c>
      <c r="F22" s="6" t="s">
        <v>23</v>
      </c>
      <c r="G22" s="4">
        <f t="shared" si="1"/>
        <v>1436.5</v>
      </c>
      <c r="H22" s="4">
        <v>1302.2</v>
      </c>
      <c r="I22" s="4">
        <v>0</v>
      </c>
      <c r="J22" s="4">
        <v>134.3</v>
      </c>
      <c r="K22" s="4">
        <v>0</v>
      </c>
      <c r="L22" s="3"/>
      <c r="M22" s="3"/>
      <c r="N22" s="3"/>
      <c r="O22" s="2"/>
    </row>
    <row r="23" spans="1:15" ht="48" customHeight="1">
      <c r="A23" s="18" t="s">
        <v>41</v>
      </c>
      <c r="B23" s="6" t="s">
        <v>1</v>
      </c>
      <c r="C23" s="10" t="s">
        <v>118</v>
      </c>
      <c r="D23" s="10"/>
      <c r="E23" s="10"/>
      <c r="F23" s="10"/>
      <c r="G23" s="4">
        <f>SUM(H23:K23)</f>
        <v>0</v>
      </c>
      <c r="H23" s="4">
        <f>H24</f>
        <v>0</v>
      </c>
      <c r="I23" s="4">
        <f>I24</f>
        <v>0</v>
      </c>
      <c r="J23" s="4">
        <f>J24</f>
        <v>0</v>
      </c>
      <c r="K23" s="4">
        <f>K24</f>
        <v>0</v>
      </c>
      <c r="L23" s="2"/>
      <c r="M23" s="2"/>
      <c r="N23" s="2"/>
      <c r="O23" s="2"/>
    </row>
    <row r="24" spans="1:11" ht="218.25" customHeight="1">
      <c r="A24" s="18" t="s">
        <v>62</v>
      </c>
      <c r="B24" s="10" t="s">
        <v>109</v>
      </c>
      <c r="C24" s="10" t="s">
        <v>120</v>
      </c>
      <c r="D24" s="10" t="s">
        <v>110</v>
      </c>
      <c r="E24" s="10" t="s">
        <v>30</v>
      </c>
      <c r="F24" s="10" t="s">
        <v>111</v>
      </c>
      <c r="G24" s="4">
        <f t="shared" si="1"/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11" customHeight="1">
      <c r="A25" s="18" t="s">
        <v>42</v>
      </c>
      <c r="B25" s="19" t="s">
        <v>78</v>
      </c>
      <c r="C25" s="1" t="s">
        <v>119</v>
      </c>
      <c r="D25" s="10"/>
      <c r="E25" s="10"/>
      <c r="F25" s="10"/>
      <c r="G25" s="4">
        <f t="shared" si="1"/>
        <v>0</v>
      </c>
      <c r="H25" s="4">
        <f>SUM(H26:H27)</f>
        <v>0</v>
      </c>
      <c r="I25" s="4">
        <f>SUM(I26:I27)</f>
        <v>0</v>
      </c>
      <c r="J25" s="4">
        <f>SUM(J26:J27)</f>
        <v>0</v>
      </c>
      <c r="K25" s="4">
        <f>SUM(K26:K27)</f>
        <v>0</v>
      </c>
    </row>
    <row r="26" spans="1:11" ht="110.25" customHeight="1">
      <c r="A26" s="18" t="s">
        <v>63</v>
      </c>
      <c r="B26" s="10" t="s">
        <v>85</v>
      </c>
      <c r="C26" s="1" t="s">
        <v>97</v>
      </c>
      <c r="D26" s="10" t="s">
        <v>86</v>
      </c>
      <c r="E26" s="10" t="s">
        <v>29</v>
      </c>
      <c r="F26" s="10" t="s">
        <v>27</v>
      </c>
      <c r="G26" s="4">
        <f t="shared" si="1"/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12.5" customHeight="1">
      <c r="A27" s="18" t="s">
        <v>64</v>
      </c>
      <c r="B27" s="10" t="s">
        <v>13</v>
      </c>
      <c r="C27" s="1" t="s">
        <v>97</v>
      </c>
      <c r="D27" s="10" t="s">
        <v>31</v>
      </c>
      <c r="E27" s="10" t="s">
        <v>28</v>
      </c>
      <c r="F27" s="11" t="s">
        <v>115</v>
      </c>
      <c r="G27" s="4">
        <f t="shared" si="1"/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64.5" customHeight="1">
      <c r="A28" s="20" t="s">
        <v>6</v>
      </c>
      <c r="B28" s="10" t="s">
        <v>43</v>
      </c>
      <c r="C28" s="10" t="s">
        <v>98</v>
      </c>
      <c r="D28" s="10"/>
      <c r="E28" s="10"/>
      <c r="F28" s="11"/>
      <c r="G28" s="25">
        <f>+G29+G33</f>
        <v>40</v>
      </c>
      <c r="H28" s="25">
        <f>+H29+H33</f>
        <v>0</v>
      </c>
      <c r="I28" s="25">
        <f>+I29+I33</f>
        <v>0</v>
      </c>
      <c r="J28" s="25">
        <f>+J29+J33</f>
        <v>40</v>
      </c>
      <c r="K28" s="25">
        <f>+K29+K33</f>
        <v>0</v>
      </c>
    </row>
    <row r="29" spans="1:11" ht="64.5" customHeight="1">
      <c r="A29" s="20" t="s">
        <v>12</v>
      </c>
      <c r="B29" s="7" t="s">
        <v>76</v>
      </c>
      <c r="C29" s="10" t="s">
        <v>98</v>
      </c>
      <c r="D29" s="10"/>
      <c r="E29" s="10"/>
      <c r="F29" s="11"/>
      <c r="G29" s="25">
        <f>G30+G31+G32</f>
        <v>27</v>
      </c>
      <c r="H29" s="25">
        <f>H30+H31+H32</f>
        <v>0</v>
      </c>
      <c r="I29" s="25">
        <f>I30+I31+I32</f>
        <v>0</v>
      </c>
      <c r="J29" s="25">
        <f>J30+J31+J32</f>
        <v>27</v>
      </c>
      <c r="K29" s="25">
        <f>K30+K31+K32</f>
        <v>0</v>
      </c>
    </row>
    <row r="30" spans="1:11" ht="74.25" customHeight="1">
      <c r="A30" s="38" t="s">
        <v>66</v>
      </c>
      <c r="B30" s="41" t="s">
        <v>79</v>
      </c>
      <c r="C30" s="43" t="s">
        <v>98</v>
      </c>
      <c r="D30" s="7" t="s">
        <v>89</v>
      </c>
      <c r="E30" s="17" t="s">
        <v>81</v>
      </c>
      <c r="F30" s="21" t="s">
        <v>112</v>
      </c>
      <c r="G30" s="25">
        <f>+H30+I30+J30+K30</f>
        <v>10</v>
      </c>
      <c r="H30" s="25">
        <v>0</v>
      </c>
      <c r="I30" s="25">
        <v>0</v>
      </c>
      <c r="J30" s="25">
        <v>10</v>
      </c>
      <c r="K30" s="25">
        <v>0</v>
      </c>
    </row>
    <row r="31" spans="1:11" ht="60.75" customHeight="1">
      <c r="A31" s="39"/>
      <c r="B31" s="42"/>
      <c r="C31" s="44"/>
      <c r="D31" s="7" t="s">
        <v>90</v>
      </c>
      <c r="E31" s="17" t="s">
        <v>82</v>
      </c>
      <c r="F31" s="7" t="s">
        <v>113</v>
      </c>
      <c r="G31" s="25">
        <f>+H31+I31+J31+K31</f>
        <v>7</v>
      </c>
      <c r="H31" s="25">
        <v>0</v>
      </c>
      <c r="I31" s="25">
        <v>0</v>
      </c>
      <c r="J31" s="25">
        <v>7</v>
      </c>
      <c r="K31" s="25">
        <v>0</v>
      </c>
    </row>
    <row r="32" spans="1:11" ht="92.25" customHeight="1">
      <c r="A32" s="29" t="s">
        <v>67</v>
      </c>
      <c r="B32" s="17" t="s">
        <v>74</v>
      </c>
      <c r="C32" s="10" t="s">
        <v>98</v>
      </c>
      <c r="D32" s="21" t="s">
        <v>88</v>
      </c>
      <c r="E32" s="17" t="s">
        <v>70</v>
      </c>
      <c r="F32" s="7" t="s">
        <v>114</v>
      </c>
      <c r="G32" s="25">
        <f>+H32+I32+J32+K32</f>
        <v>10</v>
      </c>
      <c r="H32" s="25">
        <v>0</v>
      </c>
      <c r="I32" s="25">
        <v>0</v>
      </c>
      <c r="J32" s="25">
        <v>10</v>
      </c>
      <c r="K32" s="25">
        <v>0</v>
      </c>
    </row>
    <row r="33" spans="1:11" ht="66" customHeight="1">
      <c r="A33" s="22" t="s">
        <v>35</v>
      </c>
      <c r="B33" s="7" t="s">
        <v>75</v>
      </c>
      <c r="C33" s="10" t="s">
        <v>98</v>
      </c>
      <c r="D33" s="21"/>
      <c r="E33" s="17"/>
      <c r="F33" s="7"/>
      <c r="G33" s="25">
        <f>G34+G35</f>
        <v>13</v>
      </c>
      <c r="H33" s="25">
        <f>H34+H35</f>
        <v>0</v>
      </c>
      <c r="I33" s="25">
        <f>I34+I35</f>
        <v>0</v>
      </c>
      <c r="J33" s="25">
        <f>J34+J35</f>
        <v>13</v>
      </c>
      <c r="K33" s="25">
        <f>K34+K35</f>
        <v>0</v>
      </c>
    </row>
    <row r="34" spans="1:11" ht="93.75" customHeight="1">
      <c r="A34" s="20" t="s">
        <v>68</v>
      </c>
      <c r="B34" s="17" t="s">
        <v>72</v>
      </c>
      <c r="C34" s="10" t="s">
        <v>98</v>
      </c>
      <c r="D34" s="7" t="s">
        <v>83</v>
      </c>
      <c r="E34" s="7" t="s">
        <v>84</v>
      </c>
      <c r="F34" s="7" t="s">
        <v>113</v>
      </c>
      <c r="G34" s="25">
        <f>+H34+I34+J34+K34</f>
        <v>8</v>
      </c>
      <c r="H34" s="25">
        <v>0</v>
      </c>
      <c r="I34" s="25">
        <v>0</v>
      </c>
      <c r="J34" s="25">
        <v>8</v>
      </c>
      <c r="K34" s="25">
        <v>0</v>
      </c>
    </row>
    <row r="35" spans="1:11" ht="110.25" customHeight="1">
      <c r="A35" s="23" t="s">
        <v>69</v>
      </c>
      <c r="B35" s="17" t="s">
        <v>73</v>
      </c>
      <c r="C35" s="10" t="s">
        <v>98</v>
      </c>
      <c r="D35" s="7" t="s">
        <v>87</v>
      </c>
      <c r="E35" s="17" t="s">
        <v>71</v>
      </c>
      <c r="F35" s="7" t="s">
        <v>114</v>
      </c>
      <c r="G35" s="25">
        <f>+H35+I35+J35+K35</f>
        <v>5</v>
      </c>
      <c r="H35" s="25">
        <v>0</v>
      </c>
      <c r="I35" s="25">
        <v>0</v>
      </c>
      <c r="J35" s="25">
        <v>5</v>
      </c>
      <c r="K35" s="25">
        <v>0</v>
      </c>
    </row>
    <row r="36" spans="1:11" ht="15">
      <c r="A36" s="23" t="s">
        <v>65</v>
      </c>
      <c r="B36" s="10" t="s">
        <v>92</v>
      </c>
      <c r="C36" s="10"/>
      <c r="D36" s="10"/>
      <c r="E36" s="10"/>
      <c r="F36" s="10"/>
      <c r="G36" s="4">
        <f>SUM(H36:K36)</f>
        <v>6077.6</v>
      </c>
      <c r="H36" s="4">
        <f>H10+H15+H28</f>
        <v>2152.2</v>
      </c>
      <c r="I36" s="4">
        <f>I10+I15+I28</f>
        <v>0</v>
      </c>
      <c r="J36" s="4">
        <f>J10+J15+J28</f>
        <v>1855.4</v>
      </c>
      <c r="K36" s="4">
        <f>K10+K15+K28</f>
        <v>2070</v>
      </c>
    </row>
    <row r="37" spans="1:11" ht="28.5" customHeight="1">
      <c r="A37" s="3"/>
      <c r="B37" s="2"/>
      <c r="C37" s="2"/>
      <c r="D37" s="2"/>
      <c r="E37" s="2"/>
      <c r="F37" s="2"/>
      <c r="G37" s="32"/>
      <c r="H37" s="32"/>
      <c r="I37" s="32"/>
      <c r="J37" s="32"/>
      <c r="K37" s="32"/>
    </row>
    <row r="38" spans="1:11" ht="32.25" customHeight="1">
      <c r="A38" s="3"/>
      <c r="B38" s="2"/>
      <c r="C38" s="2"/>
      <c r="D38" s="2"/>
      <c r="E38" s="2"/>
      <c r="F38" s="2"/>
      <c r="G38" s="32"/>
      <c r="H38" s="32"/>
      <c r="I38" s="32"/>
      <c r="J38" s="32"/>
      <c r="K38" s="32"/>
    </row>
    <row r="39" spans="1:15" ht="78.75" customHeight="1">
      <c r="A39" s="12"/>
      <c r="B39" s="34" t="s">
        <v>116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21" customHeight="1">
      <c r="A40" s="1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22.5" customHeight="1">
      <c r="A41" s="1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</sheetData>
  <sheetProtection/>
  <mergeCells count="18">
    <mergeCell ref="F3:H3"/>
    <mergeCell ref="C7:C8"/>
    <mergeCell ref="D7:D8"/>
    <mergeCell ref="E7:E8"/>
    <mergeCell ref="F7:F8"/>
    <mergeCell ref="A30:A31"/>
    <mergeCell ref="B30:B31"/>
    <mergeCell ref="C30:C31"/>
    <mergeCell ref="F1:L1"/>
    <mergeCell ref="F2:L2"/>
    <mergeCell ref="B39:O39"/>
    <mergeCell ref="B40:O40"/>
    <mergeCell ref="B41:O41"/>
    <mergeCell ref="G7:K7"/>
    <mergeCell ref="A4:K4"/>
    <mergeCell ref="A5:K5"/>
    <mergeCell ref="A7:A8"/>
    <mergeCell ref="B7:B8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0" r:id="rId1"/>
  <headerFooter>
    <oddFooter>&amp;L&amp;"Times New Roman,обычный"&amp;9УД г. Новошахтинск № 928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2013-10-21T08:41:56Z</dcterms:modified>
  <cp:category/>
  <cp:version/>
  <cp:contentType/>
  <cp:contentStatus/>
</cp:coreProperties>
</file>