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2017 область" sheetId="1" r:id="rId1"/>
  </sheets>
  <definedNames>
    <definedName name="_xlnm.Print_Titles" localSheetId="0">'2017 область'!$6:$9</definedName>
    <definedName name="_xlnm.Print_Area" localSheetId="0">'2017 область'!$A$1:$S$32</definedName>
  </definedNames>
  <calcPr calcId="145621" refMode="R1C1"/>
</workbook>
</file>

<file path=xl/calcChain.xml><?xml version="1.0" encoding="utf-8"?>
<calcChain xmlns="http://schemas.openxmlformats.org/spreadsheetml/2006/main">
  <c r="Q29" i="1" l="1"/>
  <c r="P29" i="1"/>
  <c r="O29" i="1"/>
  <c r="M29" i="1"/>
  <c r="L29" i="1"/>
  <c r="K29" i="1"/>
  <c r="P10" i="1" s="1"/>
  <c r="J29" i="1"/>
  <c r="H29" i="1"/>
  <c r="G29" i="1"/>
  <c r="F29" i="1"/>
  <c r="E29" i="1"/>
  <c r="N28" i="1"/>
  <c r="I28" i="1"/>
  <c r="D28" i="1"/>
  <c r="N27" i="1"/>
  <c r="I27" i="1"/>
  <c r="D27" i="1"/>
  <c r="N26" i="1"/>
  <c r="I26" i="1"/>
  <c r="D26" i="1"/>
  <c r="N25" i="1"/>
  <c r="I25" i="1"/>
  <c r="D25" i="1"/>
  <c r="N24" i="1"/>
  <c r="I24" i="1"/>
  <c r="D24" i="1"/>
  <c r="N23" i="1"/>
  <c r="I23" i="1"/>
  <c r="D23" i="1"/>
  <c r="N22" i="1"/>
  <c r="I22" i="1"/>
  <c r="D22" i="1"/>
  <c r="R21" i="1"/>
  <c r="R29" i="1" s="1"/>
  <c r="N21" i="1"/>
  <c r="I21" i="1"/>
  <c r="D21" i="1"/>
  <c r="N20" i="1"/>
  <c r="I20" i="1"/>
  <c r="D20" i="1"/>
  <c r="N19" i="1"/>
  <c r="I19" i="1"/>
  <c r="D19" i="1"/>
  <c r="N18" i="1"/>
  <c r="I18" i="1"/>
  <c r="D18" i="1"/>
  <c r="N17" i="1"/>
  <c r="I17" i="1"/>
  <c r="D17" i="1"/>
  <c r="N16" i="1"/>
  <c r="I16" i="1"/>
  <c r="D16" i="1"/>
  <c r="T15" i="1"/>
  <c r="N15" i="1"/>
  <c r="I15" i="1"/>
  <c r="D15" i="1"/>
  <c r="T14" i="1"/>
  <c r="N14" i="1"/>
  <c r="I14" i="1"/>
  <c r="D14" i="1"/>
  <c r="N13" i="1"/>
  <c r="I13" i="1"/>
  <c r="D13" i="1"/>
  <c r="N12" i="1"/>
  <c r="I12" i="1"/>
  <c r="I29" i="1" s="1"/>
  <c r="D12" i="1"/>
  <c r="N11" i="1"/>
  <c r="N29" i="1" s="1"/>
  <c r="N10" i="1" s="1"/>
  <c r="I11" i="1"/>
  <c r="D11" i="1"/>
  <c r="Q10" i="1"/>
  <c r="O10" i="1"/>
  <c r="R10" i="1" l="1"/>
  <c r="D29" i="1"/>
</calcChain>
</file>

<file path=xl/sharedStrings.xml><?xml version="1.0" encoding="utf-8"?>
<sst xmlns="http://schemas.openxmlformats.org/spreadsheetml/2006/main" count="72" uniqueCount="60">
  <si>
    <t xml:space="preserve">Отчет о реализации муниципальных программ в 2017 году </t>
  </si>
  <si>
    <t>(по состоянию на 01.01.2018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</si>
  <si>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</si>
  <si>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</si>
  <si>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</si>
  <si>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</si>
  <si>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</si>
  <si>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Причины неосвоения средств федерального бюджета</t>
  </si>
  <si>
    <t>Предусмотрено программой на весь период реализации</t>
  </si>
  <si>
    <t>Предусмотрено программой на 2017 год реализации</t>
  </si>
  <si>
    <t xml:space="preserve">Исполнено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</si>
  <si>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</si>
  <si>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</si>
  <si>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</si>
  <si>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</si>
  <si>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</si>
  <si>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</si>
  <si>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</si>
  <si>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</si>
  <si>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                                                                                Постановление Администрации города от 28.12.2017 № 1275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</si>
  <si>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</si>
  <si>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 xml:space="preserve">Постановление Администрации города Новошахтинска от 15.10.2013 № 1314  "Об утверждении муниципальной программы города Новошахтинска "Развитие муниципальной системы образования".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                                                                                   Постановление Администрации города от 29.12.2017 № 1300 "О внесении изменений в постановление Администрации города от 15.10.2013 № 1314".                                                             </t>
  </si>
  <si>
    <t>Процент освоения  федеральных средств (87,7  %) сложился по ОМ  "Осуществление выплат  единовременного пособия при всех формах устройства детей, лишенных родительского попечения в семью", в связи с  тем, что  выплаты единовременного пособия носят заявительный характер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</si>
  <si>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</si>
  <si>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 № 1316  "Об утверждении муниципальной программы города Новошахтинска "Молодёжь Несветая".                       Постановление Администрации города от 07.04.2014 № 419 "О внесении изменений в постановление Администрации города от 15.10.2013 № 1316".                                               Постановление Администрации города от 08.07.2016 № 622 "О внесении изменений в постановление Администрации города от 15.10.2013 № 1316".
Постановление Администрации города от 29.12.2017  № 1301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</si>
  <si>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</si>
  <si>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 № 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    
Постановление Администрации города от 29.12.2017 № 1293  "О внесении изменений в постановление Администрации города от 15.10.2013 № 1312".</t>
  </si>
  <si>
    <t>Не освоены средства   федерального бюджета 14 806,7 тыс. руб.  по ОМ "Реализация прав граждан на социальную поддержку" и "Социальная поддержка семей, имеющих детей, поощрение многодетности", в связи с  отсутствием обращения граждан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</si>
  <si>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</si>
  <si>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>Постановление Администрации города Новошахтинска от 14.10.2013 № 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Постановление Администрации города от 31.03.2014 № 386 "О внесении изменений в постановление Администрации города от 14.10.2013 №1306".                                                     Постановление Администрации города от 15.12.2017 № 1227 "О внесении изменений в постановление Администрации города от 14.10.2013 № 1306".</t>
  </si>
  <si>
    <t>Не освоены средства   федерального бюджета 5,2 тыс. руб.  по ОМ "Совершенствование социальной реабилитации инвалидов", в связи с  отсутствием обращения граждан, а по мероприятию "Адаптация объектов образования для беспрепятственного доступа в них инвалидов и других маломобильных групп граждан"  не освоены средства федерального бюджета 2,1 тыс. руб. за счет экономии в результате конкурсных процедур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</si>
  <si>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</si>
  <si>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t>Постановление Администрации города Новошахтинска от 15.10.2013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Постановление Администрации города от 29.12.2017  № 1303 "О внесении изменений в постановление Администрации города от 15.10.2013 № 1325".</t>
  </si>
  <si>
    <t xml:space="preserve">Муниципальная программа города Новошахтинска "Обеспечение качественными жилищно-коммунальными услугами" </t>
  </si>
  <si>
    <t>Постановление Администрации города Новошахтинска от 15.10.2013 № 1322  "Об утверждении муниципальной программы города Новошахтинска "Обеспечение качественными жилищно-коммунальными услугами".  
Постановление Администрации города от 29.08.2014 № 1078 "О внесении изменений в постановление Администрации города от 15.10.2013 № 1322".                                        
Постановление Администрации города от 30.06.2016 № 593 "О внесении изменений в постановление Администрации города от 15.10.2013 № 1322".                                 Постановление Администрации города от 30.12.2016 № 1327 "О внесении изменений в постановление Администрации города от 15.10.2013 № 1322".                             Постановление Администрации города от 29.12.2017 № 1302 "О внесении изменений в постановление Администрации города от 15.10.2013 № 1322".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</si>
  <si>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</si>
  <si>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Постановление Администрации города Новошахтинска от 15.10.2013 № 1315  "Об утверждении муниципальной программы города Новошахтинска "Обеспечение общественного порядка и противодействие преступности".       Постановление Администрации города от 11.06.2014 № 744 "О внесении изменений в постановление Администрации города от 15.10.2013 № 1315".   
Постановление Администрации города от 30.12.2016 № 1323 "О внесении изменений в постановление Администрации города от 15.10.2013 № 1315".                                                      Постановление Администрации города от 29.12.2017 № 1294 "О внесении изменений в постановление Администрации города от 15.10.2013 № 1315".
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</si>
  <si>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</si>
  <si>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 xml:space="preserve">Постановление Администрации города Новошахтинска от 15.10.2013  № 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Постановление Администрации города от 31.03.2014 № 391 "О внесении изменений в постановление Администрации города от 15.10.2013 № 1319".                      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 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26.10.2017 № 1050 "О внесении изменений в постановление Администрации города от 15.10.2013 № 1319".                                        Постановление Администрации города от 28.12.2017 № 1287 "О внесении изменений в постановление Администрации города от 15.10.2013 № 1319".
</t>
  </si>
  <si>
    <t>Муниципальная программа города Новошахтинска "Спартакиада длиною в жизнь"</t>
  </si>
  <si>
    <t xml:space="preserve">Постановление Администрации города Новошахтинска от 15.10.2013 № 1318 "Об утверждении муниципальной программы города Новошахтинска "Спартакиада длиною в жизнь".                                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                                     Постановление Администрации города Новошахтинска от 29.09.2016 № 920 "О внесении изменений в постановление Администрации города от 15.10.2013 № 1318".
Постановление Администрации города от 28.12.2017 № 1282 "О внесении изменений в постановление Администрации города от 15.10.2013 № 1318".               </t>
  </si>
  <si>
    <t>Муниципальная программа города Новошахтинска "Развитие  экономики"</t>
  </si>
  <si>
    <t xml:space="preserve">Постановление Администрации города Новошахтинска от 11.10.2013 № 1305  "Об утверждении муниципальной программы города Новошахтинска "Развитие  экономики"                                
Постановление Администрации города Новошахтинска от 30.12.2016  № 1313  "О внесении изменений в постановление Администрации города от 11.10.2013 № 1305".                                            Постановление Администрации города Новошахтинска от 05.05.2017 № 406 "О внесении изменений в постановление Администрации города от 11.10.2013. №1305". Постановление Администрации города Новошахтинска от 22.06.2017 № 577 "О внесении изменений в постановление Администрации города от 11.10.2013. №1305". Постановление Администрации города Новошахтинска от 23.11.2017 № 1134 "О внесении изменений в постановление Администрации города от 11.10.2013. №1305".
Постановление Администрации города Новошахтинска от 28.12.2017 № 1278 "О внесении изменений в постановление Администрации города от 11.10.2013. №1305".
</t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</si>
  <si>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</si>
  <si>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 № 1320  "Об утверждении муниципальной программы города Новошахтинска "Информационное общество".                              Постановление Администрации города от 19.05.2017 № 454 "О внесении изменений в постановление Администрации города от 15.10.2013 № 1320".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29.06.2017 № 597 "О внесении изменений в постановление Администрации города от 15.10.2013 № 1320".                                              Постановление Администрации города от 22.12.2017 № 1247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</si>
  <si>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</si>
  <si>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t xml:space="preserve">Постановление Администрации города Новошахтинска от 15.10.2013 № 1323  "Об утверждении муниципальной программы города Новошахтинска "Развитие транспортной системы".               
Постановление Администрации города Новошахтинска от 02.02.2017 № 68 "О внесении изменений в постановление Администрации города от 15.10.2013 № 1323".                                                                  Постановление Администрации города Новошахтинска от 12.12.2017 № 1195 "О внесении изменений в постановление Администрации города от 15.10.2013 № 1323".
</t>
  </si>
  <si>
    <t xml:space="preserve">
</t>
  </si>
  <si>
    <t>Муниципальная программа города Новошахтинска "Сохранение и развитие культуры и искусства"</t>
  </si>
  <si>
    <t>Постановление Администрации города Новошахтинска от 15.10.2013 № 1317  "Об утверждении муниципальной программы города Новошахтинска"Сохранение и развитие культуры и искусства".                     Постановление Администрации города от 09.07.2014 № 739 "О внесении изменений в постановление Администрации города от 15.10.2013 № 1317"                                         
Постановление Администрации города от 30.12.2016 № 1325 "О внесении изменений в постановление Администрации города от 15.10.2013 № 1317".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29.12.2017 № 1298  "О внесении изменений в постановление Администрации города от 15.10.2013 № 1317".</t>
  </si>
  <si>
    <t>Муниципальная программа города Новошахтинска "Энергосбережение и повышение энергетической эффективности"</t>
  </si>
  <si>
    <t xml:space="preserve">Постановление Администрации города Новошахтинска от 15.10.2013 № 1324  "Об утверждении муниципальной программы города Новошахтинска "Энергосбережение и повышение энергетической эффективности".                                     Постановление Администрации города от 16.02.2017 № 117 «О внесении изменений в постановление Администрации города от 15.10.2013 № 1324».                                           
</t>
  </si>
  <si>
    <t>Муниципальная программа города Новошахтинска "Управление муниципальными финансами"</t>
  </si>
  <si>
    <t xml:space="preserve"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 Постановление Администрации города от 19.11.2015 № 1214 "О внесении изменений в постановление Администрации города от 14.10.2013 № 1307". 
Постановление Администрации города от 01.07.2016 № 601 "О внесении изменений в постановление Администрации города от 14.10.2013 № 1307".                                         Постановление Администрации города от 28.12.2017 № 1281 "О внесении изменений в постановление Администрации города от 14.10.2013 № 1307".                                                                 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</si>
  <si>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</si>
  <si>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                      Постановление Администрации города от 27.11.2015 № 1242 "О внесении изменений в постановление Администрации города от 31.10.2014 № 1360".
Постановление Администрации города от 15.07.2016 № 672 "О внесении изменений в постановление Администрации города от 31.10.2014 № 1360".
Постановление Администрации города от 29.12.2017 №  1296 "О внесении изменений в постановление Администрации города от 31.10.2014 № 1360". 
</t>
  </si>
  <si>
    <t>Муниципальная программа города Новошахтинска "Развитие муниципальной службы"</t>
  </si>
  <si>
    <t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Постановление Администрации города от 15.07.2016 № 663 "О внесении изменений в постановление Администрации города от 31.10.2014 № 1359".                                      Постановление Администрации города от 12.08.2016 № 752 "О внесении изменений в постановление Администрации города от 31.10.2014 № 1359".                                      Постановление Администрации города от 30.06.2017 № 617 "О внесении изменений в постановление Администрации города от 31.10.2014 № 1359".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29.12.2017 № 1299 "О внесении изменений в постановление Администрации города от 31.10.2014 № 1359".</t>
  </si>
  <si>
    <t xml:space="preserve">В связи с фактически произведенными затратами (по фактически сложившейся потребности) в соответствии с заключенными муниципальными контрактами на осуществление полномочий по составлению (изменению) списков кандидатов в присяжные заседатели федеральных судов общей юрисдикции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</si>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</sst>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164" fontId="0" fillId="2" borderId="0" xfId="0" applyNumberFormat="1" applyFill="1"/>
    <xf numFmtId="0" fontId="5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7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="74" zoomScaleSheetLayoutView="74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L38" sqref="L38"/>
    </sheetView>
  </sheetViews>
  <sheetFormatPr defaultRowHeight="15.75" x14ac:dyDescent="0.25"/>
  <cols>
    <col min="1" max="1" width="4.85546875" style="1" customWidth="1"/>
    <col min="2" max="2" width="18" style="1" customWidth="1"/>
    <col min="3" max="3" width="40" style="1" customWidth="1"/>
    <col min="4" max="4" width="13.42578125" style="1" customWidth="1"/>
    <col min="5" max="5" width="12.42578125" style="1" customWidth="1"/>
    <col min="6" max="6" width="13.140625" style="1" customWidth="1"/>
    <col min="7" max="7" width="12.5703125" style="1" customWidth="1"/>
    <col min="8" max="8" width="13.28515625" style="1" customWidth="1"/>
    <col min="9" max="9" width="12.85546875" style="1" customWidth="1"/>
    <col min="10" max="10" width="13" style="1" customWidth="1"/>
    <col min="11" max="11" width="13.42578125" style="1" customWidth="1"/>
    <col min="12" max="12" width="12" style="1" customWidth="1"/>
    <col min="13" max="13" width="10.5703125" style="1" customWidth="1"/>
    <col min="14" max="14" width="12.5703125" style="1" customWidth="1"/>
    <col min="15" max="15" width="13.28515625" style="1" customWidth="1"/>
    <col min="16" max="16" width="13" style="1" customWidth="1"/>
    <col min="17" max="17" width="11.7109375" style="1" customWidth="1"/>
    <col min="18" max="18" width="12.42578125" style="1" customWidth="1"/>
    <col min="19" max="19" width="23.7109375" style="2" customWidth="1"/>
    <col min="20" max="20" width="9.28515625" bestFit="1" customWidth="1"/>
  </cols>
  <sheetData>
    <row r="1" spans="1:20" ht="11.25" customHeight="1" x14ac:dyDescent="0.25"/>
    <row r="2" spans="1:2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0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20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6" spans="1:20" x14ac:dyDescent="0.25">
      <c r="A6" s="23" t="s">
        <v>3</v>
      </c>
      <c r="B6" s="23" t="s">
        <v>4</v>
      </c>
      <c r="C6" s="23" t="s">
        <v>5</v>
      </c>
      <c r="D6" s="24" t="s">
        <v>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8" t="s">
        <v>7</v>
      </c>
    </row>
    <row r="7" spans="1:20" ht="15" customHeight="1" x14ac:dyDescent="0.25">
      <c r="A7" s="23"/>
      <c r="B7" s="23"/>
      <c r="C7" s="23"/>
      <c r="D7" s="29" t="s">
        <v>8</v>
      </c>
      <c r="E7" s="29"/>
      <c r="F7" s="29"/>
      <c r="G7" s="29"/>
      <c r="H7" s="29"/>
      <c r="I7" s="29" t="s">
        <v>9</v>
      </c>
      <c r="J7" s="29"/>
      <c r="K7" s="29"/>
      <c r="L7" s="29"/>
      <c r="M7" s="29"/>
      <c r="N7" s="29" t="s">
        <v>10</v>
      </c>
      <c r="O7" s="29"/>
      <c r="P7" s="29"/>
      <c r="Q7" s="29"/>
      <c r="R7" s="29"/>
      <c r="S7" s="28"/>
    </row>
    <row r="8" spans="1:20" ht="15" customHeight="1" x14ac:dyDescent="0.25">
      <c r="A8" s="23"/>
      <c r="B8" s="23"/>
      <c r="C8" s="23"/>
      <c r="D8" s="29" t="s">
        <v>11</v>
      </c>
      <c r="E8" s="29" t="s">
        <v>12</v>
      </c>
      <c r="F8" s="29"/>
      <c r="G8" s="29"/>
      <c r="H8" s="29"/>
      <c r="I8" s="29" t="s">
        <v>11</v>
      </c>
      <c r="J8" s="29" t="s">
        <v>12</v>
      </c>
      <c r="K8" s="29"/>
      <c r="L8" s="29"/>
      <c r="M8" s="29"/>
      <c r="N8" s="29" t="s">
        <v>11</v>
      </c>
      <c r="O8" s="29" t="s">
        <v>12</v>
      </c>
      <c r="P8" s="29"/>
      <c r="Q8" s="29"/>
      <c r="R8" s="29"/>
      <c r="S8" s="28"/>
    </row>
    <row r="9" spans="1:20" ht="60" x14ac:dyDescent="0.25">
      <c r="A9" s="23"/>
      <c r="B9" s="23"/>
      <c r="C9" s="23"/>
      <c r="D9" s="29"/>
      <c r="E9" s="3" t="s">
        <v>13</v>
      </c>
      <c r="F9" s="3" t="s">
        <v>14</v>
      </c>
      <c r="G9" s="3" t="s">
        <v>15</v>
      </c>
      <c r="H9" s="3" t="s">
        <v>16</v>
      </c>
      <c r="I9" s="29"/>
      <c r="J9" s="3" t="s">
        <v>13</v>
      </c>
      <c r="K9" s="3" t="s">
        <v>14</v>
      </c>
      <c r="L9" s="3" t="s">
        <v>15</v>
      </c>
      <c r="M9" s="3" t="s">
        <v>16</v>
      </c>
      <c r="N9" s="29"/>
      <c r="O9" s="3" t="s">
        <v>13</v>
      </c>
      <c r="P9" s="3" t="s">
        <v>14</v>
      </c>
      <c r="Q9" s="3" t="s">
        <v>15</v>
      </c>
      <c r="R9" s="3" t="s">
        <v>16</v>
      </c>
      <c r="S9" s="28"/>
    </row>
    <row r="10" spans="1:20" ht="15" x14ac:dyDescent="0.25">
      <c r="A10" s="25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4">
        <f>N29/I29*100</f>
        <v>97.947032152670246</v>
      </c>
      <c r="O10" s="4">
        <f>O29/J29*100</f>
        <v>91.109383762913751</v>
      </c>
      <c r="P10" s="4">
        <f>P29/K29*100</f>
        <v>99.364794836249814</v>
      </c>
      <c r="Q10" s="4">
        <f>Q29/L29*100</f>
        <v>97.31819434769119</v>
      </c>
      <c r="R10" s="4">
        <f>R29/M29*100</f>
        <v>97.441299064612579</v>
      </c>
      <c r="S10" s="5"/>
    </row>
    <row r="11" spans="1:20" s="2" customFormat="1" ht="243.75" customHeight="1" x14ac:dyDescent="0.25">
      <c r="A11" s="6">
        <v>1</v>
      </c>
      <c r="B11" s="7" t="s">
        <v>18</v>
      </c>
      <c r="C11" s="8" t="s">
        <v>19</v>
      </c>
      <c r="D11" s="9">
        <f>SUM(E11:H11)</f>
        <v>193581.69999999998</v>
      </c>
      <c r="E11" s="9">
        <v>0</v>
      </c>
      <c r="F11" s="9">
        <v>131205.29999999999</v>
      </c>
      <c r="G11" s="9">
        <v>40664.5</v>
      </c>
      <c r="H11" s="9">
        <v>21711.9</v>
      </c>
      <c r="I11" s="9">
        <f>SUM(J11:M11)</f>
        <v>21539.699999999997</v>
      </c>
      <c r="J11" s="9">
        <v>0</v>
      </c>
      <c r="K11" s="9">
        <v>11351.6</v>
      </c>
      <c r="L11" s="9">
        <v>7689.5</v>
      </c>
      <c r="M11" s="9">
        <v>2498.6</v>
      </c>
      <c r="N11" s="9">
        <f>SUM(O11:R11)</f>
        <v>20100.099999999999</v>
      </c>
      <c r="O11" s="9">
        <v>0</v>
      </c>
      <c r="P11" s="9">
        <v>11351.6</v>
      </c>
      <c r="Q11" s="9">
        <v>6249.9</v>
      </c>
      <c r="R11" s="9">
        <v>2498.6</v>
      </c>
      <c r="S11" s="10"/>
    </row>
    <row r="12" spans="1:20" s="2" customFormat="1" ht="279.75" customHeight="1" x14ac:dyDescent="0.25">
      <c r="A12" s="6">
        <v>2</v>
      </c>
      <c r="B12" s="7" t="s">
        <v>20</v>
      </c>
      <c r="C12" s="8" t="s">
        <v>21</v>
      </c>
      <c r="D12" s="9">
        <f t="shared" ref="D12:D25" si="0">SUM(E12:H12)</f>
        <v>5958274.8000000007</v>
      </c>
      <c r="E12" s="9">
        <v>88978.7</v>
      </c>
      <c r="F12" s="9">
        <v>3268450.8</v>
      </c>
      <c r="G12" s="9">
        <v>2330219.9</v>
      </c>
      <c r="H12" s="9">
        <v>270625.40000000002</v>
      </c>
      <c r="I12" s="9">
        <f t="shared" ref="I12:I28" si="1">SUM(J12:M12)</f>
        <v>986600.79999999993</v>
      </c>
      <c r="J12" s="9">
        <v>1060.9000000000001</v>
      </c>
      <c r="K12" s="9">
        <v>527424</v>
      </c>
      <c r="L12" s="9">
        <v>403104.8</v>
      </c>
      <c r="M12" s="9">
        <v>55011.1</v>
      </c>
      <c r="N12" s="9">
        <f t="shared" ref="N12:N27" si="2">SUM(O12:R12)</f>
        <v>981060.79999999993</v>
      </c>
      <c r="O12" s="9">
        <v>930.1</v>
      </c>
      <c r="P12" s="9">
        <v>527423.80000000005</v>
      </c>
      <c r="Q12" s="9">
        <v>398216.3</v>
      </c>
      <c r="R12" s="9">
        <v>54490.6</v>
      </c>
      <c r="S12" s="11" t="s">
        <v>22</v>
      </c>
    </row>
    <row r="13" spans="1:20" s="2" customFormat="1" ht="321.75" customHeight="1" x14ac:dyDescent="0.25">
      <c r="A13" s="6">
        <v>3</v>
      </c>
      <c r="B13" s="7" t="s">
        <v>23</v>
      </c>
      <c r="C13" s="8" t="s">
        <v>24</v>
      </c>
      <c r="D13" s="9">
        <f t="shared" si="0"/>
        <v>5201.3999999999996</v>
      </c>
      <c r="E13" s="9">
        <v>0</v>
      </c>
      <c r="F13" s="9">
        <v>2661.5</v>
      </c>
      <c r="G13" s="9">
        <v>2539.9</v>
      </c>
      <c r="H13" s="9">
        <v>0</v>
      </c>
      <c r="I13" s="9">
        <f t="shared" si="1"/>
        <v>496.1</v>
      </c>
      <c r="J13" s="9">
        <v>0</v>
      </c>
      <c r="K13" s="9">
        <v>306</v>
      </c>
      <c r="L13" s="9">
        <v>190.1</v>
      </c>
      <c r="M13" s="9">
        <v>0</v>
      </c>
      <c r="N13" s="9">
        <f t="shared" si="2"/>
        <v>496.1</v>
      </c>
      <c r="O13" s="9">
        <v>0</v>
      </c>
      <c r="P13" s="9">
        <v>306</v>
      </c>
      <c r="Q13" s="9">
        <v>190.1</v>
      </c>
      <c r="R13" s="9">
        <v>0</v>
      </c>
      <c r="S13" s="10"/>
    </row>
    <row r="14" spans="1:20" s="2" customFormat="1" ht="212.25" customHeight="1" x14ac:dyDescent="0.25">
      <c r="A14" s="6">
        <v>4</v>
      </c>
      <c r="B14" s="7" t="s">
        <v>25</v>
      </c>
      <c r="C14" s="8" t="s">
        <v>26</v>
      </c>
      <c r="D14" s="9">
        <f>SUM(E14:H14)</f>
        <v>4095290.8</v>
      </c>
      <c r="E14" s="9">
        <v>1143880.3999999999</v>
      </c>
      <c r="F14" s="9">
        <v>2823201.3</v>
      </c>
      <c r="G14" s="9">
        <v>66806.2</v>
      </c>
      <c r="H14" s="9">
        <v>61402.9</v>
      </c>
      <c r="I14" s="9">
        <f t="shared" si="1"/>
        <v>527737.5</v>
      </c>
      <c r="J14" s="9">
        <v>151300.9</v>
      </c>
      <c r="K14" s="9">
        <v>350974.1</v>
      </c>
      <c r="L14" s="9">
        <v>11387.3</v>
      </c>
      <c r="M14" s="9">
        <v>14075.2</v>
      </c>
      <c r="N14" s="9">
        <f t="shared" si="2"/>
        <v>509166.80000000005</v>
      </c>
      <c r="O14" s="9">
        <v>136494.20000000001</v>
      </c>
      <c r="P14" s="9">
        <v>348032.9</v>
      </c>
      <c r="Q14" s="9">
        <v>10695.9</v>
      </c>
      <c r="R14" s="9">
        <v>13943.8</v>
      </c>
      <c r="S14" s="11" t="s">
        <v>27</v>
      </c>
      <c r="T14" s="12" t="e">
        <f>#REF!-O14</f>
        <v>#REF!</v>
      </c>
    </row>
    <row r="15" spans="1:20" s="2" customFormat="1" ht="333" customHeight="1" x14ac:dyDescent="0.25">
      <c r="A15" s="6">
        <v>5</v>
      </c>
      <c r="B15" s="7" t="s">
        <v>28</v>
      </c>
      <c r="C15" s="8" t="s">
        <v>29</v>
      </c>
      <c r="D15" s="9">
        <f t="shared" si="0"/>
        <v>12302.22</v>
      </c>
      <c r="E15" s="9">
        <v>9049.2999999999993</v>
      </c>
      <c r="F15" s="9">
        <v>2412.9</v>
      </c>
      <c r="G15" s="9">
        <v>840.02</v>
      </c>
      <c r="H15" s="9">
        <v>0</v>
      </c>
      <c r="I15" s="9">
        <f t="shared" si="1"/>
        <v>1775.22</v>
      </c>
      <c r="J15" s="9">
        <v>1459</v>
      </c>
      <c r="K15" s="9">
        <v>311.89999999999998</v>
      </c>
      <c r="L15" s="9">
        <v>4.32</v>
      </c>
      <c r="M15" s="9">
        <v>0</v>
      </c>
      <c r="N15" s="9">
        <f t="shared" si="2"/>
        <v>1767.52</v>
      </c>
      <c r="O15" s="9">
        <v>1451.7</v>
      </c>
      <c r="P15" s="9">
        <v>311.5</v>
      </c>
      <c r="Q15" s="9">
        <v>4.32</v>
      </c>
      <c r="R15" s="9">
        <v>0</v>
      </c>
      <c r="S15" s="11" t="s">
        <v>30</v>
      </c>
      <c r="T15" s="12" t="e">
        <f>#REF!-O15</f>
        <v>#REF!</v>
      </c>
    </row>
    <row r="16" spans="1:20" s="2" customFormat="1" ht="217.5" customHeight="1" x14ac:dyDescent="0.25">
      <c r="A16" s="6">
        <v>6</v>
      </c>
      <c r="B16" s="7" t="s">
        <v>31</v>
      </c>
      <c r="C16" s="8" t="s">
        <v>32</v>
      </c>
      <c r="D16" s="9">
        <f>SUM(E16:H16)</f>
        <v>2050351.9</v>
      </c>
      <c r="E16" s="9">
        <v>1090117.7</v>
      </c>
      <c r="F16" s="9">
        <v>863676.3</v>
      </c>
      <c r="G16" s="9">
        <v>96557.9</v>
      </c>
      <c r="H16" s="9">
        <v>0</v>
      </c>
      <c r="I16" s="9">
        <f t="shared" si="1"/>
        <v>66214.5</v>
      </c>
      <c r="J16" s="9">
        <v>10380.799999999999</v>
      </c>
      <c r="K16" s="9">
        <v>48641.4</v>
      </c>
      <c r="L16" s="9">
        <v>7192.3</v>
      </c>
      <c r="M16" s="9">
        <v>0</v>
      </c>
      <c r="N16" s="9">
        <f t="shared" si="2"/>
        <v>65898.900000000009</v>
      </c>
      <c r="O16" s="9">
        <v>10380.5</v>
      </c>
      <c r="P16" s="9">
        <v>48421.8</v>
      </c>
      <c r="Q16" s="9">
        <v>7096.6</v>
      </c>
      <c r="R16" s="9">
        <v>0</v>
      </c>
      <c r="S16" s="11"/>
    </row>
    <row r="17" spans="1:19" s="2" customFormat="1" ht="409.5" customHeight="1" x14ac:dyDescent="0.25">
      <c r="A17" s="6">
        <v>7</v>
      </c>
      <c r="B17" s="7" t="s">
        <v>33</v>
      </c>
      <c r="C17" s="8" t="s">
        <v>34</v>
      </c>
      <c r="D17" s="9">
        <f t="shared" si="0"/>
        <v>607108.80000000005</v>
      </c>
      <c r="E17" s="9">
        <v>0</v>
      </c>
      <c r="F17" s="9">
        <v>241666.5</v>
      </c>
      <c r="G17" s="9">
        <v>340202.5</v>
      </c>
      <c r="H17" s="9">
        <v>25239.8</v>
      </c>
      <c r="I17" s="9">
        <f t="shared" si="1"/>
        <v>130783.40000000001</v>
      </c>
      <c r="J17" s="9">
        <v>0</v>
      </c>
      <c r="K17" s="9">
        <v>72770.5</v>
      </c>
      <c r="L17" s="9">
        <v>54625.8</v>
      </c>
      <c r="M17" s="9">
        <v>3387.1</v>
      </c>
      <c r="N17" s="9">
        <f t="shared" si="2"/>
        <v>124424.2</v>
      </c>
      <c r="O17" s="9">
        <v>0</v>
      </c>
      <c r="P17" s="9">
        <v>69318.899999999994</v>
      </c>
      <c r="Q17" s="9">
        <v>51748.6</v>
      </c>
      <c r="R17" s="9">
        <v>3356.7</v>
      </c>
      <c r="S17" s="11"/>
    </row>
    <row r="18" spans="1:19" s="2" customFormat="1" ht="354.75" customHeight="1" x14ac:dyDescent="0.25">
      <c r="A18" s="6">
        <v>8</v>
      </c>
      <c r="B18" s="7" t="s">
        <v>35</v>
      </c>
      <c r="C18" s="8" t="s">
        <v>36</v>
      </c>
      <c r="D18" s="9">
        <f>SUM(E18:H18)</f>
        <v>67116.7</v>
      </c>
      <c r="E18" s="9">
        <v>0</v>
      </c>
      <c r="F18" s="9">
        <v>30980.6</v>
      </c>
      <c r="G18" s="9">
        <v>36136.1</v>
      </c>
      <c r="H18" s="9">
        <v>0</v>
      </c>
      <c r="I18" s="9">
        <f t="shared" si="1"/>
        <v>9886.6</v>
      </c>
      <c r="J18" s="9">
        <v>0</v>
      </c>
      <c r="K18" s="9">
        <v>3605.1</v>
      </c>
      <c r="L18" s="9">
        <v>6281.5</v>
      </c>
      <c r="M18" s="9">
        <v>0</v>
      </c>
      <c r="N18" s="9">
        <f t="shared" si="2"/>
        <v>8427.7999999999993</v>
      </c>
      <c r="O18" s="9">
        <v>0</v>
      </c>
      <c r="P18" s="9">
        <v>3205.1</v>
      </c>
      <c r="Q18" s="9">
        <v>5222.7</v>
      </c>
      <c r="R18" s="9">
        <v>0</v>
      </c>
      <c r="S18" s="11"/>
    </row>
    <row r="19" spans="1:19" s="2" customFormat="1" ht="409.5" customHeight="1" x14ac:dyDescent="0.25">
      <c r="A19" s="6">
        <v>9</v>
      </c>
      <c r="B19" s="7" t="s">
        <v>37</v>
      </c>
      <c r="C19" s="8" t="s">
        <v>38</v>
      </c>
      <c r="D19" s="9">
        <f t="shared" si="0"/>
        <v>155864.20000000001</v>
      </c>
      <c r="E19" s="9">
        <v>0</v>
      </c>
      <c r="F19" s="9">
        <v>0</v>
      </c>
      <c r="G19" s="9">
        <v>152360.5</v>
      </c>
      <c r="H19" s="9">
        <v>3503.7</v>
      </c>
      <c r="I19" s="9">
        <f t="shared" si="1"/>
        <v>26776</v>
      </c>
      <c r="J19" s="9">
        <v>0</v>
      </c>
      <c r="K19" s="9">
        <v>0</v>
      </c>
      <c r="L19" s="9">
        <v>26317.7</v>
      </c>
      <c r="M19" s="9">
        <v>458.3</v>
      </c>
      <c r="N19" s="9">
        <f t="shared" si="2"/>
        <v>25751.7</v>
      </c>
      <c r="O19" s="9">
        <v>0</v>
      </c>
      <c r="P19" s="9">
        <v>0</v>
      </c>
      <c r="Q19" s="9">
        <v>25300.2</v>
      </c>
      <c r="R19" s="9">
        <v>451.5</v>
      </c>
      <c r="S19" s="10"/>
    </row>
    <row r="20" spans="1:19" s="2" customFormat="1" ht="401.25" customHeight="1" x14ac:dyDescent="0.25">
      <c r="A20" s="6">
        <v>10</v>
      </c>
      <c r="B20" s="7" t="s">
        <v>39</v>
      </c>
      <c r="C20" s="8" t="s">
        <v>40</v>
      </c>
      <c r="D20" s="9">
        <f t="shared" si="0"/>
        <v>48428.1</v>
      </c>
      <c r="E20" s="9">
        <v>0</v>
      </c>
      <c r="F20" s="9">
        <v>0</v>
      </c>
      <c r="G20" s="9">
        <v>43747.4</v>
      </c>
      <c r="H20" s="9">
        <v>4680.7</v>
      </c>
      <c r="I20" s="9">
        <f t="shared" si="1"/>
        <v>4017</v>
      </c>
      <c r="J20" s="9">
        <v>0</v>
      </c>
      <c r="K20" s="9">
        <v>0</v>
      </c>
      <c r="L20" s="9">
        <v>4017</v>
      </c>
      <c r="M20" s="9">
        <v>0</v>
      </c>
      <c r="N20" s="9">
        <f t="shared" si="2"/>
        <v>4005</v>
      </c>
      <c r="O20" s="9">
        <v>0</v>
      </c>
      <c r="P20" s="9">
        <v>0</v>
      </c>
      <c r="Q20" s="9">
        <v>4005</v>
      </c>
      <c r="R20" s="9">
        <v>0</v>
      </c>
      <c r="S20" s="10"/>
    </row>
    <row r="21" spans="1:19" s="2" customFormat="1" ht="409.5" x14ac:dyDescent="0.25">
      <c r="A21" s="6">
        <v>11</v>
      </c>
      <c r="B21" s="7" t="s">
        <v>41</v>
      </c>
      <c r="C21" s="8" t="s">
        <v>42</v>
      </c>
      <c r="D21" s="9">
        <f t="shared" si="0"/>
        <v>578795.80000000005</v>
      </c>
      <c r="E21" s="9">
        <v>8214.5</v>
      </c>
      <c r="F21" s="9">
        <v>3912.6</v>
      </c>
      <c r="G21" s="9">
        <v>2832.2</v>
      </c>
      <c r="H21" s="9">
        <v>563836.5</v>
      </c>
      <c r="I21" s="9">
        <f t="shared" si="1"/>
        <v>40033</v>
      </c>
      <c r="J21" s="9">
        <v>0</v>
      </c>
      <c r="K21" s="9">
        <v>0</v>
      </c>
      <c r="L21" s="9">
        <v>10</v>
      </c>
      <c r="M21" s="9">
        <v>40023</v>
      </c>
      <c r="N21" s="9">
        <f t="shared" si="2"/>
        <v>38683</v>
      </c>
      <c r="O21" s="9">
        <v>0</v>
      </c>
      <c r="P21" s="9">
        <v>0</v>
      </c>
      <c r="Q21" s="9">
        <v>10</v>
      </c>
      <c r="R21" s="9">
        <f>38650+23</f>
        <v>38673</v>
      </c>
      <c r="S21" s="11"/>
    </row>
    <row r="22" spans="1:19" s="2" customFormat="1" ht="320.25" customHeight="1" x14ac:dyDescent="0.25">
      <c r="A22" s="6">
        <v>12</v>
      </c>
      <c r="B22" s="7" t="s">
        <v>43</v>
      </c>
      <c r="C22" s="8" t="s">
        <v>44</v>
      </c>
      <c r="D22" s="9">
        <f>SUM(E22:H22)</f>
        <v>104941.5</v>
      </c>
      <c r="E22" s="9">
        <v>932.3</v>
      </c>
      <c r="F22" s="9">
        <v>18444.599999999999</v>
      </c>
      <c r="G22" s="9">
        <v>82592.800000000003</v>
      </c>
      <c r="H22" s="9">
        <v>2971.8</v>
      </c>
      <c r="I22" s="9">
        <f>SUM(J22:M22)</f>
        <v>17644.7</v>
      </c>
      <c r="J22" s="9">
        <v>0</v>
      </c>
      <c r="K22" s="9">
        <v>3087.6</v>
      </c>
      <c r="L22" s="9">
        <v>13757.1</v>
      </c>
      <c r="M22" s="9">
        <v>800</v>
      </c>
      <c r="N22" s="9">
        <f t="shared" si="2"/>
        <v>16690.2</v>
      </c>
      <c r="O22" s="9">
        <v>0</v>
      </c>
      <c r="P22" s="9">
        <v>2979.7</v>
      </c>
      <c r="Q22" s="9">
        <v>13027.6</v>
      </c>
      <c r="R22" s="9">
        <v>682.9</v>
      </c>
      <c r="S22" s="13"/>
    </row>
    <row r="23" spans="1:19" s="2" customFormat="1" ht="276" customHeight="1" x14ac:dyDescent="0.25">
      <c r="A23" s="6">
        <v>13</v>
      </c>
      <c r="B23" s="7" t="s">
        <v>45</v>
      </c>
      <c r="C23" s="8" t="s">
        <v>46</v>
      </c>
      <c r="D23" s="9">
        <f t="shared" si="0"/>
        <v>423975.5</v>
      </c>
      <c r="E23" s="9">
        <v>7335.1</v>
      </c>
      <c r="F23" s="9">
        <v>317096.90000000002</v>
      </c>
      <c r="G23" s="9">
        <v>99543.5</v>
      </c>
      <c r="H23" s="9">
        <v>0</v>
      </c>
      <c r="I23" s="9">
        <f t="shared" si="1"/>
        <v>153742.59999999998</v>
      </c>
      <c r="J23" s="9">
        <v>0</v>
      </c>
      <c r="K23" s="9">
        <v>136248.79999999999</v>
      </c>
      <c r="L23" s="9">
        <v>17493.8</v>
      </c>
      <c r="M23" s="9">
        <v>0</v>
      </c>
      <c r="N23" s="9">
        <f t="shared" si="2"/>
        <v>153019.70000000001</v>
      </c>
      <c r="O23" s="9">
        <v>0</v>
      </c>
      <c r="P23" s="9">
        <v>135782.20000000001</v>
      </c>
      <c r="Q23" s="9">
        <v>17237.5</v>
      </c>
      <c r="R23" s="9">
        <v>0</v>
      </c>
      <c r="S23" s="11" t="s">
        <v>47</v>
      </c>
    </row>
    <row r="24" spans="1:19" s="2" customFormat="1" ht="341.25" customHeight="1" x14ac:dyDescent="0.25">
      <c r="A24" s="6">
        <v>14</v>
      </c>
      <c r="B24" s="7" t="s">
        <v>48</v>
      </c>
      <c r="C24" s="8" t="s">
        <v>49</v>
      </c>
      <c r="D24" s="9">
        <f t="shared" si="0"/>
        <v>831321.4</v>
      </c>
      <c r="E24" s="9">
        <v>4000</v>
      </c>
      <c r="F24" s="9">
        <v>107240.9</v>
      </c>
      <c r="G24" s="9">
        <v>620733.6</v>
      </c>
      <c r="H24" s="9">
        <v>99346.9</v>
      </c>
      <c r="I24" s="9">
        <f t="shared" si="1"/>
        <v>149767.29999999999</v>
      </c>
      <c r="J24" s="9">
        <v>3933</v>
      </c>
      <c r="K24" s="9">
        <v>38377.5</v>
      </c>
      <c r="L24" s="9">
        <v>93626</v>
      </c>
      <c r="M24" s="9">
        <v>13830.8</v>
      </c>
      <c r="N24" s="9">
        <f t="shared" si="2"/>
        <v>145091.5</v>
      </c>
      <c r="O24" s="9">
        <v>3933</v>
      </c>
      <c r="P24" s="9">
        <v>38377.4</v>
      </c>
      <c r="Q24" s="9">
        <v>90256.9</v>
      </c>
      <c r="R24" s="9">
        <v>12524.2</v>
      </c>
      <c r="S24" s="11"/>
    </row>
    <row r="25" spans="1:19" s="2" customFormat="1" ht="210" x14ac:dyDescent="0.25">
      <c r="A25" s="6">
        <v>15</v>
      </c>
      <c r="B25" s="7" t="s">
        <v>50</v>
      </c>
      <c r="C25" s="8" t="s">
        <v>51</v>
      </c>
      <c r="D25" s="9">
        <f t="shared" si="0"/>
        <v>26909.699999999997</v>
      </c>
      <c r="E25" s="9">
        <v>3620</v>
      </c>
      <c r="F25" s="9">
        <v>0</v>
      </c>
      <c r="G25" s="9">
        <v>1613.6</v>
      </c>
      <c r="H25" s="9">
        <v>21676.1</v>
      </c>
      <c r="I25" s="9">
        <f t="shared" si="1"/>
        <v>5378.7</v>
      </c>
      <c r="J25" s="9">
        <v>0</v>
      </c>
      <c r="K25" s="9">
        <v>0</v>
      </c>
      <c r="L25" s="9">
        <v>128.5</v>
      </c>
      <c r="M25" s="9">
        <v>5250.2</v>
      </c>
      <c r="N25" s="9">
        <f t="shared" si="2"/>
        <v>5250.2</v>
      </c>
      <c r="O25" s="9">
        <v>0</v>
      </c>
      <c r="P25" s="9">
        <v>0</v>
      </c>
      <c r="Q25" s="9">
        <v>0</v>
      </c>
      <c r="R25" s="9">
        <v>5250.2</v>
      </c>
      <c r="S25" s="10"/>
    </row>
    <row r="26" spans="1:19" s="2" customFormat="1" ht="338.25" customHeight="1" x14ac:dyDescent="0.25">
      <c r="A26" s="6">
        <v>16</v>
      </c>
      <c r="B26" s="7" t="s">
        <v>52</v>
      </c>
      <c r="C26" s="8" t="s">
        <v>53</v>
      </c>
      <c r="D26" s="9">
        <f>SUM(E26:H26)</f>
        <v>116649.5</v>
      </c>
      <c r="E26" s="9">
        <v>0</v>
      </c>
      <c r="F26" s="9">
        <v>0</v>
      </c>
      <c r="G26" s="9">
        <v>116649.5</v>
      </c>
      <c r="H26" s="9">
        <v>0</v>
      </c>
      <c r="I26" s="9">
        <f t="shared" si="1"/>
        <v>21223.200000000001</v>
      </c>
      <c r="J26" s="9">
        <v>0</v>
      </c>
      <c r="K26" s="9">
        <v>0</v>
      </c>
      <c r="L26" s="9">
        <v>21223.200000000001</v>
      </c>
      <c r="M26" s="9">
        <v>0</v>
      </c>
      <c r="N26" s="9">
        <f t="shared" si="2"/>
        <v>21140.7</v>
      </c>
      <c r="O26" s="9">
        <v>0</v>
      </c>
      <c r="P26" s="9">
        <v>0</v>
      </c>
      <c r="Q26" s="9">
        <v>21140.7</v>
      </c>
      <c r="R26" s="9">
        <v>0</v>
      </c>
      <c r="S26" s="10"/>
    </row>
    <row r="27" spans="1:19" s="16" customFormat="1" ht="347.25" customHeight="1" x14ac:dyDescent="0.25">
      <c r="A27" s="6">
        <v>17</v>
      </c>
      <c r="B27" s="14" t="s">
        <v>54</v>
      </c>
      <c r="C27" s="8" t="s">
        <v>55</v>
      </c>
      <c r="D27" s="9">
        <f>SUM(E27:H27)</f>
        <v>85707.199999999997</v>
      </c>
      <c r="E27" s="9">
        <v>0</v>
      </c>
      <c r="F27" s="9">
        <v>0</v>
      </c>
      <c r="G27" s="9">
        <v>85707.199999999997</v>
      </c>
      <c r="H27" s="9">
        <v>0</v>
      </c>
      <c r="I27" s="9">
        <f t="shared" si="1"/>
        <v>15597.1</v>
      </c>
      <c r="J27" s="9">
        <v>0</v>
      </c>
      <c r="K27" s="9">
        <v>0</v>
      </c>
      <c r="L27" s="9">
        <v>15597.1</v>
      </c>
      <c r="M27" s="9">
        <v>0</v>
      </c>
      <c r="N27" s="9">
        <f t="shared" si="2"/>
        <v>14359.4</v>
      </c>
      <c r="O27" s="9">
        <v>0</v>
      </c>
      <c r="P27" s="9">
        <v>0</v>
      </c>
      <c r="Q27" s="9">
        <v>14359.4</v>
      </c>
      <c r="R27" s="9">
        <v>0</v>
      </c>
      <c r="S27" s="15"/>
    </row>
    <row r="28" spans="1:19" s="16" customFormat="1" ht="399" customHeight="1" x14ac:dyDescent="0.25">
      <c r="A28" s="6">
        <v>18</v>
      </c>
      <c r="B28" s="17" t="s">
        <v>56</v>
      </c>
      <c r="C28" s="8" t="s">
        <v>57</v>
      </c>
      <c r="D28" s="9">
        <f>SUM(E28:H28)</f>
        <v>477994.5</v>
      </c>
      <c r="E28" s="9">
        <v>626.29999999999995</v>
      </c>
      <c r="F28" s="9">
        <v>9542.9</v>
      </c>
      <c r="G28" s="9">
        <v>467825.3</v>
      </c>
      <c r="H28" s="9">
        <v>0</v>
      </c>
      <c r="I28" s="9">
        <f t="shared" si="1"/>
        <v>74738.100000000006</v>
      </c>
      <c r="J28" s="9">
        <v>10.1</v>
      </c>
      <c r="K28" s="9">
        <v>1413.2</v>
      </c>
      <c r="L28" s="9">
        <v>73314.8</v>
      </c>
      <c r="M28" s="9">
        <v>0</v>
      </c>
      <c r="N28" s="9">
        <f>SUM(O28:R28)</f>
        <v>72345</v>
      </c>
      <c r="O28" s="9">
        <v>6.1</v>
      </c>
      <c r="P28" s="9">
        <v>1413.2</v>
      </c>
      <c r="Q28" s="9">
        <v>70925.7</v>
      </c>
      <c r="R28" s="9">
        <v>0</v>
      </c>
      <c r="S28" s="18" t="s">
        <v>58</v>
      </c>
    </row>
    <row r="29" spans="1:19" s="2" customFormat="1" x14ac:dyDescent="0.25">
      <c r="A29" s="27" t="s">
        <v>59</v>
      </c>
      <c r="B29" s="27"/>
      <c r="C29" s="27"/>
      <c r="D29" s="9">
        <f>SUM(E29:H29)</f>
        <v>15839815.719999999</v>
      </c>
      <c r="E29" s="9">
        <f>SUM(E11:E28)</f>
        <v>2356754.2999999993</v>
      </c>
      <c r="F29" s="9">
        <f t="shared" ref="F29:Q29" si="3">SUM(F11:F28)</f>
        <v>7820493.0999999996</v>
      </c>
      <c r="G29" s="9">
        <f t="shared" si="3"/>
        <v>4587572.62</v>
      </c>
      <c r="H29" s="9">
        <f t="shared" si="3"/>
        <v>1074995.7000000002</v>
      </c>
      <c r="I29" s="9">
        <f t="shared" si="3"/>
        <v>2253951.52</v>
      </c>
      <c r="J29" s="9">
        <f t="shared" si="3"/>
        <v>168144.69999999998</v>
      </c>
      <c r="K29" s="9">
        <f t="shared" si="3"/>
        <v>1194511.7</v>
      </c>
      <c r="L29" s="9">
        <f t="shared" si="3"/>
        <v>755960.82</v>
      </c>
      <c r="M29" s="9">
        <f t="shared" si="3"/>
        <v>135334.30000000002</v>
      </c>
      <c r="N29" s="9">
        <f t="shared" si="3"/>
        <v>2207678.6199999996</v>
      </c>
      <c r="O29" s="9">
        <f>SUM(O11:O28)</f>
        <v>153195.60000000003</v>
      </c>
      <c r="P29" s="9">
        <f t="shared" si="3"/>
        <v>1186924.0999999999</v>
      </c>
      <c r="Q29" s="9">
        <f t="shared" si="3"/>
        <v>735687.41999999993</v>
      </c>
      <c r="R29" s="9">
        <f>SUM(R11:R28)</f>
        <v>131871.5</v>
      </c>
      <c r="S29" s="10"/>
    </row>
    <row r="30" spans="1:19" s="2" customFormat="1" ht="8.25" customHeight="1" x14ac:dyDescent="0.25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9" ht="6.75" customHeight="1" x14ac:dyDescent="0.25"/>
    <row r="32" spans="1:19" ht="1.5" customHeight="1" x14ac:dyDescent="0.25"/>
  </sheetData>
  <mergeCells count="19">
    <mergeCell ref="A10:M10"/>
    <mergeCell ref="A29:C29"/>
    <mergeCell ref="S6:S9"/>
    <mergeCell ref="D7:H7"/>
    <mergeCell ref="I7:M7"/>
    <mergeCell ref="N7:R7"/>
    <mergeCell ref="D8:D9"/>
    <mergeCell ref="E8:H8"/>
    <mergeCell ref="I8:I9"/>
    <mergeCell ref="J8:M8"/>
    <mergeCell ref="N8:N9"/>
    <mergeCell ref="O8:R8"/>
    <mergeCell ref="A2:R2"/>
    <mergeCell ref="A3:R3"/>
    <mergeCell ref="A4:R4"/>
    <mergeCell ref="A6:A9"/>
    <mergeCell ref="B6:B9"/>
    <mergeCell ref="C6:C9"/>
    <mergeCell ref="D6:R6"/>
  </mergeCells>
  <pageMargins left="0.11811023622047245" right="0.11811023622047245" top="0.15748031496062992" bottom="0.15748031496062992" header="0.11811023622047245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 область</vt:lpstr>
      <vt:lpstr>'2017 область'!Заголовки_для_печати</vt:lpstr>
      <vt:lpstr>'2017 область'!Область_печати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IRU-1</cp:lastModifiedBy>
  <dcterms:created xsi:type="dcterms:W3CDTF">2018-01-12T13:15:35Z</dcterms:created>
  <dcterms:modified xsi:type="dcterms:W3CDTF">2018-01-25T13:45:17Z</dcterms:modified>
</cp:coreProperties>
</file>