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таблица 13" sheetId="1" r:id="rId1"/>
    <sheet name="Лист2" sheetId="2" r:id="rId2"/>
  </sheets>
  <definedNames>
    <definedName name="_xlnm.Print_Area" localSheetId="0">'таблица 13'!$A$1:$V$24</definedName>
  </definedNames>
  <calcPr fullCalcOnLoad="1"/>
</workbook>
</file>

<file path=xl/sharedStrings.xml><?xml version="1.0" encoding="utf-8"?>
<sst xmlns="http://schemas.openxmlformats.org/spreadsheetml/2006/main" count="107" uniqueCount="74">
  <si>
    <t>Сведения</t>
  </si>
  <si>
    <t xml:space="preserve">о выполнении основных мероприятий мероприятий муниципальной программы «Развитие транспортной системы» и  </t>
  </si>
  <si>
    <t>об исполнении плана реализации муниципальной программы «Развитие транспортной системы» за отчетный период 9 мес. 2020 г.</t>
  </si>
  <si>
    <t>№ п/п</t>
  </si>
  <si>
    <t xml:space="preserve">Наименование основного мероприятия, приоритетного мероприятия, мероприятия муниципальной программы </t>
  </si>
  <si>
    <t>Контрольное событие программы</t>
  </si>
  <si>
    <t>Результаты реализации (краткое описание)</t>
  </si>
  <si>
    <t>Фактический срок реализации</t>
  </si>
  <si>
    <t>Предусмотрено муниципальной программой на 2020 год реализации</t>
  </si>
  <si>
    <t>Исполнено (кассовые расходы)</t>
  </si>
  <si>
    <t>Объемы неосвоенных средств и причины их неосвоения.
Анализ последствий нереализации (реализации не в полном объеме) основных мероприятий, приоритетных мероприятий и мероприятий муниципальной программы</t>
  </si>
  <si>
    <t>запланированные</t>
  </si>
  <si>
    <t>достигнутые</t>
  </si>
  <si>
    <t>начала</t>
  </si>
  <si>
    <t>окончания</t>
  </si>
  <si>
    <t>всего</t>
  </si>
  <si>
    <t>федеральный бюджет</t>
  </si>
  <si>
    <t>областной бюджет</t>
  </si>
  <si>
    <t>бюджет города</t>
  </si>
  <si>
    <t>внебюд-жетные источ-ники</t>
  </si>
  <si>
    <t>бюджет  города</t>
  </si>
  <si>
    <t>1.</t>
  </si>
  <si>
    <t>Подпрограмма №1 «Развитие транспортной инфраструктуры»</t>
  </si>
  <si>
    <t>На конец 2020 года денежные средства будут освоены в полном объеме</t>
  </si>
  <si>
    <t>1.1</t>
  </si>
  <si>
    <t>Основное мероприятие. Обеспечение функционирования автомобильных дорог в соответствии с требованиями законодательства</t>
  </si>
  <si>
    <t>Развитие сети автомобильных дорог</t>
  </si>
  <si>
    <t>Январь 2020</t>
  </si>
  <si>
    <t>Декабрь 2020</t>
  </si>
  <si>
    <t>1.1.1.</t>
  </si>
  <si>
    <t>Приоритетное мероприятие. Строительство и реконструкция автомобильных дорог и тротуаров общего пользования и искусственных сооружений на них</t>
  </si>
  <si>
    <t>Увеличение протяженности автомобильных дорог общего пользования с твердым покрытием, соответствующих нормативным требованиям</t>
  </si>
  <si>
    <t>Заключен муниципальный контракт на разработку проектно-сметной документации по объекту: «Реконструкция автомобильной дороги от а/д А-270 «М-4» - Новошахтинск — гр. с Украиной» до ш. Соколовская в городе Новошахтинске Ростовской области»</t>
  </si>
  <si>
    <t>1.1.2.</t>
  </si>
  <si>
    <t>Приоритетное мероприятие. Капитальный ремонт автомобильных дорог и тротуаров общего пользования и искусственных сооружений на них</t>
  </si>
  <si>
    <t>Проведение закупок на выполнение подрядных работ по капи-тальному ре-монту авто-мобильных дорог</t>
  </si>
  <si>
    <t xml:space="preserve">Сохранение  протяженности автомобильных дорог общего пользования соответствующих нормативным требованиям </t>
  </si>
  <si>
    <t>40 408,36 — экономия по объекту: «Капитальный ремонт автомобильной дороги по ул. Молодогвардейцев в городе Новошахтинске Ростовской области»</t>
  </si>
  <si>
    <t>1.1.3.</t>
  </si>
  <si>
    <t>Мероприятие. 
Содержание, освещение автомобильных дорог общего пользования и искусственных сооружений на них</t>
  </si>
  <si>
    <t>Поддержание в нормативном состоянии автомобильных дорог, снижение аварийности на автомобильных дорогах города</t>
  </si>
  <si>
    <t>Поддержание качества автомобильных дорог в нормативном состоянии</t>
  </si>
  <si>
    <t>2.</t>
  </si>
  <si>
    <t>Подпрограмма №2 «Повышение безопасности дорожного движения на территории города»</t>
  </si>
  <si>
    <t>2.1</t>
  </si>
  <si>
    <t>Основное мероприятие. Совершенствование организации дорожного движения на улично-дорожной сети</t>
  </si>
  <si>
    <t>Проведение закупок на выполнение подрядных работ</t>
  </si>
  <si>
    <t>Повышение уровня организации и безопасности дорожного движения</t>
  </si>
  <si>
    <t>2.1.1.</t>
  </si>
  <si>
    <t>Мероприятие. Выполнение дорожных работ, направленных на повышение безопасности дорожного движения на участках концентрации дорожно- транспортных происшествий</t>
  </si>
  <si>
    <t>Проведение закупок на выполнение подрядных работ по со-держанию дорог в зимний и летний период, пла-нировке грунтовых дорог</t>
  </si>
  <si>
    <t>Повышение безопасности дорожного движения в местах концентрации дорожно-транспортных происшествий</t>
  </si>
  <si>
    <t>Декабрь 2019</t>
  </si>
  <si>
    <t>2.1.2.</t>
  </si>
  <si>
    <t>Мероприятие. Изготовление проектно-сметной документации на строительство, реконструкцию и капитальный ремонт автомобильных дорог</t>
  </si>
  <si>
    <t>Расчет стоимости проектных и изыскательских работ по объектам реконструкции и капитального ремонта автомобильных дорог города</t>
  </si>
  <si>
    <t>Изготовлены схемы для использования земельного участка под размещение линий уличного освещения в рамках капитального ремонта по ул. Молодогвардейцев; проведена проверка достоверности определения стоимости проектных работ по объекту: «Реконструкция автомобильной дороги от а/д А-270 «М-4» Дон — Новошахтинск — гр. с Украиной» до ш. Соколовская в городе Новошахтинске Ростовской области»; проведена проверка достоверности расчета стоимости проектных работ по объекту «Реконструкция автомобильной дороги поселка Соколово-Кундрюченский (ул. Лаптевых, ул. Антипова) города Новошахтинска Ростовской области»; проведена проверка достоверности определения стоимости проектных и изыскательских работ объекта: «Реконструкция автомобильной дороги поселка Соколово-Кундрюченский (ул. Лаптевых, ул. Антипова) города Новошахтинска Ростовской области»</t>
  </si>
  <si>
    <t>2.1.3.</t>
  </si>
  <si>
    <t>Мероприятие. Содержание и ремонт технических средств организации дорожного движения</t>
  </si>
  <si>
    <t>Техническое обслуживание светофорных объектов на территории города</t>
  </si>
  <si>
    <t>Обеспечено техническое обслуживание 4-х светофорных объектов на территории города</t>
  </si>
  <si>
    <t>2.1.4.</t>
  </si>
  <si>
    <t xml:space="preserve">Мероприятие. Разработка и утверждение проектов организации дорожного движения </t>
  </si>
  <si>
    <t xml:space="preserve">Повышение уровня организации и безопасности дорожного движения </t>
  </si>
  <si>
    <t>Итого по программе</t>
  </si>
  <si>
    <t>Х</t>
  </si>
  <si>
    <t>&lt;1&gt; Объем ассигнований в соответствии с постановлением Администрации города об утверждении программы (в действующей редакции по состоянию на отчетную дату).</t>
  </si>
  <si>
    <t xml:space="preserve">Директор МКУ "УГХ" </t>
  </si>
  <si>
    <t>А.А. Александрин</t>
  </si>
  <si>
    <t>А.А. Кабалоева 2 03 85</t>
  </si>
  <si>
    <t>Обеспечено содержание освещения автомобильных дорог города в том числе: установлено светильников с лампами люминесцентными —  192 шт, поменяно лам люминесцентных —  907 шт, подвешено самонесущих изолированных проводов (СИП-2А) напряжением от 0,4 кВ до 1 кВ (со снятием напряжения) при количестве 29 опор с использованием автогидроподъемника — 3900 м, подвешено изолированных проводов ВЛ 0,38 кВ с помощью механизмов —570 м</t>
  </si>
  <si>
    <t>Работы по объекту «Капитальный ремонт автомобильной дороги по ул. Молодогвардейцев в городе Новошахтинске Ростовской области» Рзавершены. Объект введен в эксплуатацию. 14.08.2020 работы оплачены Подрядчику в полном объеме.</t>
  </si>
  <si>
    <t>Произведены работы: по очистке прилотковой части дорог в ручную (3 182 м³);  по восстановлению изношенных верхних слоев асфальтобетонных покрытий (21 417,67 м²); по нанесению дорожной разметки (10 260,64 м²); по окрашиванию барьерных ограждений (752,64  м²). Установлено 293 дорожных знаков. Выполнене механизированная очистка проезжей части дорог от пыли и грязи (2 643 133,67 м²)  Выполнена посыпка дорог песчано-соляной смесью автомашинами — 909 240 м²;  планировка грунтовых дорог автогрейдером по районам города — 1 289 670,0 м²; ликвидировано колей глубиной до 50мм- 745м²; обустроено недостающих искусственных дорожных неровностей — 44 м.шва; установлено недостающих светофорных объектов — 9шт; демонтировано барьерных ограждений — 110 п.м.; монтировано барьерных ограждений — 240 п.м.; установлено недостающих барьерных ограждений — 380 п.м.</t>
  </si>
  <si>
    <t>Денежные средства будут освоены в полном объеме до конца 2020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</si>
</sst>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dd/mm/yy"/>
    <numFmt numFmtId="166" formatCode="0000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24" borderId="10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NumberFormat="1" applyFont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6" fillId="0" borderId="0" xfId="0" applyFont="1" applyAlignment="1">
      <alignment wrapText="1"/>
    </xf>
    <xf numFmtId="164" fontId="19" fillId="0" borderId="0" xfId="0" applyNumberFormat="1" applyFont="1" applyBorder="1" applyAlignment="1">
      <alignment horizontal="left" vertical="center" wrapText="1"/>
    </xf>
    <xf numFmtId="0" fontId="27" fillId="0" borderId="0" xfId="0" applyFont="1" applyAlignment="1">
      <alignment wrapText="1"/>
    </xf>
    <xf numFmtId="0" fontId="19" fillId="24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1" fontId="21" fillId="24" borderId="1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left"/>
    </xf>
    <xf numFmtId="164" fontId="19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top" wrapText="1"/>
    </xf>
    <xf numFmtId="1" fontId="21" fillId="24" borderId="10" xfId="0" applyNumberFormat="1" applyFont="1" applyFill="1" applyBorder="1" applyAlignment="1">
      <alignment horizontal="left" vertical="top"/>
    </xf>
    <xf numFmtId="1" fontId="21" fillId="24" borderId="10" xfId="0" applyNumberFormat="1" applyFont="1" applyFill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0" fontId="21" fillId="24" borderId="11" xfId="0" applyFont="1" applyFill="1" applyBorder="1" applyAlignment="1">
      <alignment horizontal="left" vertical="top"/>
    </xf>
    <xf numFmtId="164" fontId="21" fillId="0" borderId="11" xfId="0" applyNumberFormat="1" applyFont="1" applyFill="1" applyBorder="1" applyAlignment="1">
      <alignment horizontal="left" vertical="top" wrapText="1"/>
    </xf>
    <xf numFmtId="164" fontId="22" fillId="0" borderId="10" xfId="0" applyNumberFormat="1" applyFont="1" applyFill="1" applyBorder="1" applyAlignment="1">
      <alignment horizontal="left" vertical="top" wrapText="1"/>
    </xf>
    <xf numFmtId="164" fontId="21" fillId="0" borderId="10" xfId="0" applyNumberFormat="1" applyFont="1" applyFill="1" applyBorder="1" applyAlignment="1">
      <alignment horizontal="left" vertical="top" wrapText="1"/>
    </xf>
    <xf numFmtId="164" fontId="21" fillId="0" borderId="10" xfId="0" applyNumberFormat="1" applyFont="1" applyBorder="1" applyAlignment="1">
      <alignment horizontal="left" vertical="top"/>
    </xf>
    <xf numFmtId="164" fontId="21" fillId="0" borderId="10" xfId="0" applyNumberFormat="1" applyFont="1" applyFill="1" applyBorder="1" applyAlignment="1">
      <alignment horizontal="left" vertical="top" wrapText="1"/>
    </xf>
    <xf numFmtId="164" fontId="21" fillId="0" borderId="10" xfId="0" applyNumberFormat="1" applyFont="1" applyBorder="1" applyAlignment="1">
      <alignment horizontal="left" vertical="top"/>
    </xf>
    <xf numFmtId="164" fontId="21" fillId="0" borderId="11" xfId="0" applyNumberFormat="1" applyFont="1" applyBorder="1" applyAlignment="1">
      <alignment horizontal="left" vertical="top" wrapText="1"/>
    </xf>
    <xf numFmtId="165" fontId="21" fillId="24" borderId="10" xfId="0" applyNumberFormat="1" applyFont="1" applyFill="1" applyBorder="1" applyAlignment="1">
      <alignment horizontal="left" vertical="top"/>
    </xf>
    <xf numFmtId="164" fontId="23" fillId="24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164" fontId="22" fillId="0" borderId="11" xfId="0" applyNumberFormat="1" applyFont="1" applyFill="1" applyBorder="1" applyAlignment="1">
      <alignment horizontal="left" vertical="top" wrapText="1"/>
    </xf>
    <xf numFmtId="164" fontId="21" fillId="0" borderId="11" xfId="0" applyNumberFormat="1" applyFont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164" fontId="21" fillId="0" borderId="10" xfId="0" applyNumberFormat="1" applyFont="1" applyFill="1" applyBorder="1" applyAlignment="1">
      <alignment horizontal="left" vertical="top"/>
    </xf>
    <xf numFmtId="49" fontId="23" fillId="0" borderId="11" xfId="0" applyNumberFormat="1" applyFont="1" applyBorder="1" applyAlignment="1">
      <alignment horizontal="left" vertical="top" wrapText="1"/>
    </xf>
    <xf numFmtId="49" fontId="23" fillId="25" borderId="10" xfId="0" applyNumberFormat="1" applyFont="1" applyFill="1" applyBorder="1" applyAlignment="1">
      <alignment horizontal="left" vertical="top" wrapText="1"/>
    </xf>
    <xf numFmtId="164" fontId="21" fillId="0" borderId="10" xfId="0" applyNumberFormat="1" applyFont="1" applyFill="1" applyBorder="1" applyAlignment="1">
      <alignment horizontal="left" vertical="top"/>
    </xf>
    <xf numFmtId="164" fontId="23" fillId="24" borderId="10" xfId="0" applyNumberFormat="1" applyFont="1" applyFill="1" applyBorder="1" applyAlignment="1">
      <alignment horizontal="left" vertical="top" wrapText="1"/>
    </xf>
    <xf numFmtId="166" fontId="23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left" vertical="top" wrapText="1"/>
    </xf>
    <xf numFmtId="164" fontId="21" fillId="0" borderId="11" xfId="0" applyNumberFormat="1" applyFont="1" applyFill="1" applyBorder="1" applyAlignment="1">
      <alignment horizontal="left" vertical="top"/>
    </xf>
    <xf numFmtId="164" fontId="22" fillId="0" borderId="11" xfId="0" applyNumberFormat="1" applyFont="1" applyFill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164" fontId="22" fillId="0" borderId="11" xfId="0" applyNumberFormat="1" applyFont="1" applyFill="1" applyBorder="1" applyAlignment="1">
      <alignment horizontal="left" vertical="top" wrapText="1"/>
    </xf>
    <xf numFmtId="164" fontId="22" fillId="0" borderId="11" xfId="0" applyNumberFormat="1" applyFont="1" applyBorder="1" applyAlignment="1">
      <alignment horizontal="left" vertical="top"/>
    </xf>
    <xf numFmtId="49" fontId="24" fillId="0" borderId="11" xfId="0" applyNumberFormat="1" applyFont="1" applyFill="1" applyBorder="1" applyAlignment="1">
      <alignment horizontal="left" vertical="top" wrapText="1"/>
    </xf>
    <xf numFmtId="0" fontId="21" fillId="24" borderId="0" xfId="0" applyFont="1" applyFill="1" applyAlignment="1">
      <alignment horizontal="left" vertical="top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49" fontId="21" fillId="0" borderId="0" xfId="0" applyNumberFormat="1" applyFont="1" applyBorder="1" applyAlignment="1">
      <alignment horizontal="left" vertical="top" wrapText="1"/>
    </xf>
    <xf numFmtId="164" fontId="21" fillId="0" borderId="0" xfId="0" applyNumberFormat="1" applyFont="1" applyBorder="1" applyAlignment="1">
      <alignment horizontal="left" vertical="top" wrapText="1"/>
    </xf>
    <xf numFmtId="164" fontId="26" fillId="0" borderId="0" xfId="0" applyNumberFormat="1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18" fillId="24" borderId="0" xfId="0" applyFont="1" applyFill="1" applyAlignment="1">
      <alignment horizontal="left" vertical="top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164" fontId="23" fillId="0" borderId="10" xfId="0" applyNumberFormat="1" applyFont="1" applyFill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textRotation="90" wrapText="1"/>
    </xf>
    <xf numFmtId="49" fontId="21" fillId="0" borderId="10" xfId="0" applyNumberFormat="1" applyFont="1" applyFill="1" applyBorder="1" applyAlignment="1">
      <alignment vertical="center" textRotation="90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60" zoomScaleNormal="60" zoomScalePageLayoutView="0" workbookViewId="0" topLeftCell="A16">
      <selection activeCell="AC6" sqref="AC6"/>
    </sheetView>
  </sheetViews>
  <sheetFormatPr defaultColWidth="9.140625" defaultRowHeight="15"/>
  <cols>
    <col min="1" max="1" width="7.7109375" style="70" customWidth="1"/>
    <col min="2" max="2" width="32.00390625" style="70" customWidth="1"/>
    <col min="3" max="3" width="14.7109375" style="70" customWidth="1"/>
    <col min="4" max="4" width="17.7109375" style="71" customWidth="1"/>
    <col min="5" max="5" width="55.00390625" style="71" customWidth="1"/>
    <col min="6" max="6" width="5.28125" style="71" customWidth="1"/>
    <col min="7" max="7" width="5.140625" style="71" customWidth="1"/>
    <col min="8" max="8" width="13.8515625" style="72" customWidth="1"/>
    <col min="9" max="9" width="13.7109375" style="72" customWidth="1"/>
    <col min="10" max="10" width="11.421875" style="72" customWidth="1"/>
    <col min="11" max="11" width="11.140625" style="72" customWidth="1"/>
    <col min="12" max="12" width="8.421875" style="72" customWidth="1"/>
    <col min="13" max="13" width="16.00390625" style="72" bestFit="1" customWidth="1"/>
    <col min="14" max="14" width="13.00390625" style="72" customWidth="1"/>
    <col min="15" max="15" width="10.421875" style="72" customWidth="1"/>
    <col min="16" max="16" width="11.140625" style="72" customWidth="1"/>
    <col min="17" max="17" width="12.28125" style="72" customWidth="1"/>
    <col min="18" max="18" width="9.421875" style="72" customWidth="1"/>
    <col min="19" max="19" width="12.140625" style="72" customWidth="1"/>
    <col min="20" max="21" width="0" style="1" hidden="1" customWidth="1"/>
    <col min="22" max="22" width="5.8515625" style="1" customWidth="1"/>
  </cols>
  <sheetData>
    <row r="1" spans="1:22" s="2" customFormat="1" ht="20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s="2" customFormat="1" ht="20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s="2" customFormat="1" ht="2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41.25" customHeight="1">
      <c r="A4" s="15" t="s">
        <v>3</v>
      </c>
      <c r="B4" s="15" t="s">
        <v>4</v>
      </c>
      <c r="C4" s="15" t="s">
        <v>5</v>
      </c>
      <c r="D4" s="16" t="s">
        <v>6</v>
      </c>
      <c r="E4" s="16"/>
      <c r="F4" s="16" t="s">
        <v>7</v>
      </c>
      <c r="G4" s="16"/>
      <c r="H4" s="15" t="s">
        <v>8</v>
      </c>
      <c r="I4" s="15"/>
      <c r="J4" s="15"/>
      <c r="K4" s="15"/>
      <c r="L4" s="15"/>
      <c r="M4" s="15" t="s">
        <v>9</v>
      </c>
      <c r="N4" s="15"/>
      <c r="O4" s="15"/>
      <c r="P4" s="15"/>
      <c r="Q4" s="15"/>
      <c r="R4" s="77" t="s">
        <v>10</v>
      </c>
      <c r="S4" s="78"/>
      <c r="T4" s="78"/>
      <c r="U4" s="78"/>
      <c r="V4" s="79"/>
    </row>
    <row r="5" spans="1:22" ht="24.75" customHeight="1">
      <c r="A5" s="15"/>
      <c r="B5" s="15"/>
      <c r="C5" s="15"/>
      <c r="D5" s="16" t="s">
        <v>11</v>
      </c>
      <c r="E5" s="16" t="s">
        <v>12</v>
      </c>
      <c r="F5" s="76" t="s">
        <v>13</v>
      </c>
      <c r="G5" s="76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15</v>
      </c>
      <c r="N5" s="15" t="s">
        <v>16</v>
      </c>
      <c r="O5" s="15" t="s">
        <v>17</v>
      </c>
      <c r="P5" s="15" t="s">
        <v>20</v>
      </c>
      <c r="Q5" s="15" t="s">
        <v>19</v>
      </c>
      <c r="R5" s="80"/>
      <c r="S5" s="81"/>
      <c r="T5" s="81"/>
      <c r="U5" s="81"/>
      <c r="V5" s="82"/>
    </row>
    <row r="6" spans="1:22" ht="216.75" customHeight="1">
      <c r="A6" s="15"/>
      <c r="B6" s="15"/>
      <c r="C6" s="15"/>
      <c r="D6" s="16"/>
      <c r="E6" s="16"/>
      <c r="F6" s="76"/>
      <c r="G6" s="76"/>
      <c r="H6" s="15"/>
      <c r="I6" s="15"/>
      <c r="J6" s="15"/>
      <c r="K6" s="15"/>
      <c r="L6" s="15"/>
      <c r="M6" s="15"/>
      <c r="N6" s="15"/>
      <c r="O6" s="15"/>
      <c r="P6" s="15"/>
      <c r="Q6" s="15"/>
      <c r="R6" s="83"/>
      <c r="S6" s="84"/>
      <c r="T6" s="84"/>
      <c r="U6" s="84"/>
      <c r="V6" s="85"/>
    </row>
    <row r="7" spans="1:22" ht="23.25" customHeight="1">
      <c r="A7" s="21">
        <v>1</v>
      </c>
      <c r="B7" s="22">
        <v>2</v>
      </c>
      <c r="C7" s="21">
        <v>3</v>
      </c>
      <c r="D7" s="23">
        <v>4</v>
      </c>
      <c r="E7" s="23">
        <v>5</v>
      </c>
      <c r="F7" s="23">
        <v>6</v>
      </c>
      <c r="G7" s="23">
        <v>7</v>
      </c>
      <c r="H7" s="21">
        <v>8</v>
      </c>
      <c r="I7" s="21">
        <v>9</v>
      </c>
      <c r="J7" s="21">
        <v>10</v>
      </c>
      <c r="K7" s="21">
        <v>11</v>
      </c>
      <c r="L7" s="22">
        <v>12</v>
      </c>
      <c r="M7" s="21">
        <v>13</v>
      </c>
      <c r="N7" s="22">
        <v>14</v>
      </c>
      <c r="O7" s="21">
        <v>15</v>
      </c>
      <c r="P7" s="22">
        <v>16</v>
      </c>
      <c r="Q7" s="21">
        <v>17</v>
      </c>
      <c r="R7" s="17">
        <v>18</v>
      </c>
      <c r="S7" s="17"/>
      <c r="T7" s="17"/>
      <c r="U7" s="17"/>
      <c r="V7" s="17"/>
    </row>
    <row r="8" spans="1:22" ht="87.75" customHeight="1">
      <c r="A8" s="24" t="s">
        <v>21</v>
      </c>
      <c r="B8" s="25" t="s">
        <v>22</v>
      </c>
      <c r="C8" s="25"/>
      <c r="D8" s="25"/>
      <c r="E8" s="25"/>
      <c r="F8" s="25"/>
      <c r="G8" s="25"/>
      <c r="H8" s="26">
        <f>I8+J8+K8</f>
        <v>69708.3</v>
      </c>
      <c r="I8" s="27">
        <v>41499.2</v>
      </c>
      <c r="J8" s="28">
        <f>J9</f>
        <v>7615.3</v>
      </c>
      <c r="K8" s="27">
        <f>K9</f>
        <v>20593.8</v>
      </c>
      <c r="L8" s="29">
        <v>0</v>
      </c>
      <c r="M8" s="30">
        <f>N8+P8+O8+Q8</f>
        <v>56814.51040000001</v>
      </c>
      <c r="N8" s="31">
        <v>41462.8</v>
      </c>
      <c r="O8" s="29">
        <f>O9</f>
        <v>4560.9104</v>
      </c>
      <c r="P8" s="32">
        <v>10790.8</v>
      </c>
      <c r="Q8" s="29">
        <f>Q9+Q10+Q11</f>
        <v>0</v>
      </c>
      <c r="R8" s="73" t="s">
        <v>73</v>
      </c>
      <c r="S8" s="73"/>
      <c r="T8" s="73"/>
      <c r="U8" s="73"/>
      <c r="V8" s="73"/>
    </row>
    <row r="9" spans="1:22" ht="144" customHeight="1">
      <c r="A9" s="33" t="s">
        <v>24</v>
      </c>
      <c r="B9" s="3" t="s">
        <v>25</v>
      </c>
      <c r="C9" s="34"/>
      <c r="D9" s="35" t="s">
        <v>26</v>
      </c>
      <c r="E9" s="36"/>
      <c r="F9" s="75" t="s">
        <v>27</v>
      </c>
      <c r="G9" s="75" t="s">
        <v>28</v>
      </c>
      <c r="H9" s="38">
        <f>H10+H11+H12</f>
        <v>69708.29999999999</v>
      </c>
      <c r="I9" s="38">
        <f>I10+I11+I12</f>
        <v>41499.2</v>
      </c>
      <c r="J9" s="26">
        <f>J10+J11+J12</f>
        <v>7615.3</v>
      </c>
      <c r="K9" s="38">
        <f>K10+K11+K12</f>
        <v>20593.8</v>
      </c>
      <c r="L9" s="29">
        <v>0</v>
      </c>
      <c r="M9" s="29">
        <f>M10+M11+M12</f>
        <v>56814.50203999999</v>
      </c>
      <c r="N9" s="29">
        <f>N8</f>
        <v>41462.8</v>
      </c>
      <c r="O9" s="29">
        <f>O10+O11+O12</f>
        <v>4560.9104</v>
      </c>
      <c r="P9" s="39">
        <f>P10+P11+P12</f>
        <v>10790.7698</v>
      </c>
      <c r="Q9" s="29">
        <f>Q10+Q11+Q12</f>
        <v>0</v>
      </c>
      <c r="R9" s="73" t="s">
        <v>73</v>
      </c>
      <c r="S9" s="73"/>
      <c r="T9" s="73"/>
      <c r="U9" s="73"/>
      <c r="V9" s="73"/>
    </row>
    <row r="10" spans="1:22" ht="249" customHeight="1">
      <c r="A10" s="24" t="s">
        <v>29</v>
      </c>
      <c r="B10" s="3" t="s">
        <v>30</v>
      </c>
      <c r="C10" s="37"/>
      <c r="D10" s="40" t="s">
        <v>31</v>
      </c>
      <c r="E10" s="37" t="s">
        <v>32</v>
      </c>
      <c r="F10" s="75" t="s">
        <v>27</v>
      </c>
      <c r="G10" s="75" t="s">
        <v>28</v>
      </c>
      <c r="H10" s="41">
        <f>I10+J10+K10</f>
        <v>3081.2000000000003</v>
      </c>
      <c r="I10" s="41">
        <v>0</v>
      </c>
      <c r="J10" s="41">
        <v>3050.3</v>
      </c>
      <c r="K10" s="41">
        <v>30.9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73" t="s">
        <v>73</v>
      </c>
      <c r="S10" s="73"/>
      <c r="T10" s="73"/>
      <c r="U10" s="73"/>
      <c r="V10" s="73"/>
    </row>
    <row r="11" spans="1:22" ht="213.75" customHeight="1">
      <c r="A11" s="24" t="s">
        <v>33</v>
      </c>
      <c r="B11" s="4" t="s">
        <v>34</v>
      </c>
      <c r="C11" s="34" t="s">
        <v>35</v>
      </c>
      <c r="D11" s="42" t="s">
        <v>36</v>
      </c>
      <c r="E11" s="43" t="s">
        <v>71</v>
      </c>
      <c r="F11" s="75" t="s">
        <v>27</v>
      </c>
      <c r="G11" s="75" t="s">
        <v>28</v>
      </c>
      <c r="H11" s="44">
        <v>46110.6</v>
      </c>
      <c r="I11" s="44">
        <v>41499.2</v>
      </c>
      <c r="J11" s="44">
        <v>4565</v>
      </c>
      <c r="K11" s="44">
        <v>46.4</v>
      </c>
      <c r="L11" s="29">
        <v>0</v>
      </c>
      <c r="M11" s="29">
        <f>N11+O11+P11+Q11</f>
        <v>46069.802039999995</v>
      </c>
      <c r="N11" s="29">
        <v>41462.82184</v>
      </c>
      <c r="O11" s="29">
        <v>4560.9104</v>
      </c>
      <c r="P11" s="29">
        <v>46.0698</v>
      </c>
      <c r="Q11" s="29">
        <v>0</v>
      </c>
      <c r="R11" s="74" t="s">
        <v>37</v>
      </c>
      <c r="S11" s="74"/>
      <c r="T11" s="74"/>
      <c r="U11" s="74"/>
      <c r="V11" s="74"/>
    </row>
    <row r="12" spans="1:22" ht="269.25" customHeight="1">
      <c r="A12" s="24" t="s">
        <v>38</v>
      </c>
      <c r="B12" s="5" t="s">
        <v>39</v>
      </c>
      <c r="C12" s="45" t="s">
        <v>40</v>
      </c>
      <c r="D12" s="42" t="s">
        <v>41</v>
      </c>
      <c r="E12" s="46" t="s">
        <v>70</v>
      </c>
      <c r="F12" s="75" t="s">
        <v>27</v>
      </c>
      <c r="G12" s="75" t="s">
        <v>28</v>
      </c>
      <c r="H12" s="47">
        <v>20516.5</v>
      </c>
      <c r="I12" s="41">
        <v>0</v>
      </c>
      <c r="J12" s="41">
        <v>0</v>
      </c>
      <c r="K12" s="47">
        <v>20516.5</v>
      </c>
      <c r="L12" s="29">
        <v>0</v>
      </c>
      <c r="M12" s="29">
        <f>P12</f>
        <v>10744.7</v>
      </c>
      <c r="N12" s="29">
        <v>0</v>
      </c>
      <c r="O12" s="29">
        <v>0</v>
      </c>
      <c r="P12" s="39">
        <v>10744.7</v>
      </c>
      <c r="Q12" s="29">
        <v>0</v>
      </c>
      <c r="R12" s="73" t="s">
        <v>73</v>
      </c>
      <c r="S12" s="73"/>
      <c r="T12" s="73"/>
      <c r="U12" s="73"/>
      <c r="V12" s="73"/>
    </row>
    <row r="13" spans="1:22" ht="82.5" customHeight="1">
      <c r="A13" s="24" t="s">
        <v>42</v>
      </c>
      <c r="B13" s="48" t="s">
        <v>43</v>
      </c>
      <c r="C13" s="48"/>
      <c r="D13" s="48"/>
      <c r="E13" s="48"/>
      <c r="F13" s="48"/>
      <c r="G13" s="48"/>
      <c r="H13" s="49">
        <f>H14</f>
        <v>51560.3</v>
      </c>
      <c r="I13" s="41">
        <v>0</v>
      </c>
      <c r="J13" s="41">
        <v>0</v>
      </c>
      <c r="K13" s="49">
        <f>K14</f>
        <v>51560.3</v>
      </c>
      <c r="L13" s="29">
        <v>0</v>
      </c>
      <c r="M13" s="50">
        <v>36421.8</v>
      </c>
      <c r="N13" s="29">
        <v>0</v>
      </c>
      <c r="O13" s="29">
        <v>0</v>
      </c>
      <c r="P13" s="50">
        <v>36421.8</v>
      </c>
      <c r="Q13" s="29">
        <v>0</v>
      </c>
      <c r="R13" s="73" t="s">
        <v>73</v>
      </c>
      <c r="S13" s="73"/>
      <c r="T13" s="73"/>
      <c r="U13" s="73"/>
      <c r="V13" s="73"/>
    </row>
    <row r="14" spans="1:22" ht="79.5" customHeight="1">
      <c r="A14" s="33" t="s">
        <v>44</v>
      </c>
      <c r="B14" s="5" t="s">
        <v>45</v>
      </c>
      <c r="C14" s="34" t="s">
        <v>46</v>
      </c>
      <c r="D14" s="51" t="s">
        <v>47</v>
      </c>
      <c r="E14" s="52"/>
      <c r="F14" s="53"/>
      <c r="G14" s="53"/>
      <c r="H14" s="49">
        <f>H15+H16+H17+H18</f>
        <v>51560.3</v>
      </c>
      <c r="I14" s="41">
        <v>0</v>
      </c>
      <c r="J14" s="41">
        <v>0</v>
      </c>
      <c r="K14" s="49">
        <f>K15+K16+K17+K18</f>
        <v>51560.3</v>
      </c>
      <c r="L14" s="29">
        <v>0</v>
      </c>
      <c r="M14" s="50">
        <f>M15+M16+M17+M18</f>
        <v>36421.799999999996</v>
      </c>
      <c r="N14" s="29">
        <v>0</v>
      </c>
      <c r="O14" s="29">
        <v>0</v>
      </c>
      <c r="P14" s="54">
        <f>P15+P16+P17+P18</f>
        <v>36421.799999999996</v>
      </c>
      <c r="Q14" s="29">
        <v>0</v>
      </c>
      <c r="R14" s="73" t="s">
        <v>73</v>
      </c>
      <c r="S14" s="73"/>
      <c r="T14" s="73"/>
      <c r="U14" s="73"/>
      <c r="V14" s="73"/>
    </row>
    <row r="15" spans="1:22" ht="409.5" customHeight="1">
      <c r="A15" s="24" t="s">
        <v>48</v>
      </c>
      <c r="B15" s="5" t="s">
        <v>49</v>
      </c>
      <c r="C15" s="34" t="s">
        <v>50</v>
      </c>
      <c r="D15" s="55" t="s">
        <v>51</v>
      </c>
      <c r="E15" s="46" t="s">
        <v>72</v>
      </c>
      <c r="F15" s="75" t="s">
        <v>27</v>
      </c>
      <c r="G15" s="75" t="s">
        <v>52</v>
      </c>
      <c r="H15" s="57">
        <f>K15</f>
        <v>45106</v>
      </c>
      <c r="I15" s="41">
        <v>0</v>
      </c>
      <c r="J15" s="41">
        <v>0</v>
      </c>
      <c r="K15" s="58">
        <v>45106</v>
      </c>
      <c r="L15" s="29">
        <v>0</v>
      </c>
      <c r="M15" s="59">
        <f>P15</f>
        <v>31416.3</v>
      </c>
      <c r="N15" s="29">
        <v>0</v>
      </c>
      <c r="O15" s="29">
        <v>0</v>
      </c>
      <c r="P15" s="59">
        <v>31416.3</v>
      </c>
      <c r="Q15" s="29">
        <v>0</v>
      </c>
      <c r="R15" s="73" t="s">
        <v>73</v>
      </c>
      <c r="S15" s="73"/>
      <c r="T15" s="73"/>
      <c r="U15" s="73"/>
      <c r="V15" s="73"/>
    </row>
    <row r="16" spans="1:22" ht="409.5">
      <c r="A16" s="24" t="s">
        <v>53</v>
      </c>
      <c r="B16" s="5" t="s">
        <v>54</v>
      </c>
      <c r="C16" s="34" t="s">
        <v>46</v>
      </c>
      <c r="D16" s="56" t="s">
        <v>55</v>
      </c>
      <c r="E16" s="46" t="s">
        <v>56</v>
      </c>
      <c r="F16" s="75" t="s">
        <v>27</v>
      </c>
      <c r="G16" s="75" t="s">
        <v>28</v>
      </c>
      <c r="H16" s="49">
        <f>K16</f>
        <v>5374.3</v>
      </c>
      <c r="I16" s="41">
        <v>0</v>
      </c>
      <c r="J16" s="41">
        <v>0</v>
      </c>
      <c r="K16" s="49">
        <v>5374.3</v>
      </c>
      <c r="L16" s="29">
        <v>0</v>
      </c>
      <c r="M16" s="29">
        <f>N16+O16+P16+Q16</f>
        <v>4776.4</v>
      </c>
      <c r="N16" s="29">
        <v>0</v>
      </c>
      <c r="O16" s="29">
        <v>0</v>
      </c>
      <c r="P16" s="29">
        <v>4776.4</v>
      </c>
      <c r="Q16" s="29">
        <v>0</v>
      </c>
      <c r="R16" s="73" t="s">
        <v>23</v>
      </c>
      <c r="S16" s="73"/>
      <c r="T16" s="73"/>
      <c r="U16" s="73"/>
      <c r="V16" s="73"/>
    </row>
    <row r="17" spans="1:22" ht="122.25" customHeight="1">
      <c r="A17" s="24" t="s">
        <v>57</v>
      </c>
      <c r="B17" s="5" t="s">
        <v>58</v>
      </c>
      <c r="C17" s="34" t="s">
        <v>46</v>
      </c>
      <c r="D17" s="56" t="s">
        <v>59</v>
      </c>
      <c r="E17" s="56" t="s">
        <v>60</v>
      </c>
      <c r="F17" s="75" t="s">
        <v>27</v>
      </c>
      <c r="G17" s="75" t="s">
        <v>28</v>
      </c>
      <c r="H17" s="26">
        <f>K17</f>
        <v>400</v>
      </c>
      <c r="I17" s="41">
        <v>0</v>
      </c>
      <c r="J17" s="41">
        <v>0</v>
      </c>
      <c r="K17" s="60">
        <v>400</v>
      </c>
      <c r="L17" s="29">
        <v>0</v>
      </c>
      <c r="M17" s="59">
        <f>P17</f>
        <v>229.1</v>
      </c>
      <c r="N17" s="29">
        <v>0</v>
      </c>
      <c r="O17" s="29">
        <v>0</v>
      </c>
      <c r="P17" s="61">
        <v>229.1</v>
      </c>
      <c r="Q17" s="29">
        <v>0</v>
      </c>
      <c r="R17" s="73" t="s">
        <v>23</v>
      </c>
      <c r="S17" s="73"/>
      <c r="T17" s="73"/>
      <c r="U17" s="73"/>
      <c r="V17" s="73"/>
    </row>
    <row r="18" spans="1:22" ht="105" customHeight="1">
      <c r="A18" s="24" t="s">
        <v>61</v>
      </c>
      <c r="B18" s="5" t="s">
        <v>62</v>
      </c>
      <c r="C18" s="34" t="s">
        <v>46</v>
      </c>
      <c r="D18" s="62" t="s">
        <v>63</v>
      </c>
      <c r="E18" s="56"/>
      <c r="F18" s="75" t="s">
        <v>27</v>
      </c>
      <c r="G18" s="75" t="s">
        <v>28</v>
      </c>
      <c r="H18" s="26">
        <f>K18</f>
        <v>680</v>
      </c>
      <c r="I18" s="41">
        <v>0</v>
      </c>
      <c r="J18" s="41">
        <v>0</v>
      </c>
      <c r="K18" s="60">
        <v>680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73" t="s">
        <v>23</v>
      </c>
      <c r="S18" s="73"/>
      <c r="T18" s="73"/>
      <c r="U18" s="73"/>
      <c r="V18" s="73"/>
    </row>
    <row r="19" spans="1:22" ht="43.5" customHeight="1">
      <c r="A19" s="24"/>
      <c r="B19" s="6" t="s">
        <v>64</v>
      </c>
      <c r="C19" s="34" t="s">
        <v>65</v>
      </c>
      <c r="D19" s="56" t="s">
        <v>65</v>
      </c>
      <c r="E19" s="56" t="s">
        <v>65</v>
      </c>
      <c r="F19" s="56" t="s">
        <v>65</v>
      </c>
      <c r="G19" s="56" t="s">
        <v>65</v>
      </c>
      <c r="H19" s="26">
        <f>H8+H13</f>
        <v>121268.6</v>
      </c>
      <c r="I19" s="41">
        <f>I8+I13</f>
        <v>41499.2</v>
      </c>
      <c r="J19" s="41">
        <f>J8+J13</f>
        <v>7615.3</v>
      </c>
      <c r="K19" s="49">
        <f>K8+K13</f>
        <v>72154.1</v>
      </c>
      <c r="L19" s="29">
        <f>L8+L13</f>
        <v>0</v>
      </c>
      <c r="M19" s="59">
        <f>M8+M13</f>
        <v>93236.31040000002</v>
      </c>
      <c r="N19" s="29">
        <f>N8+N13</f>
        <v>41462.8</v>
      </c>
      <c r="O19" s="29">
        <f>O8+O13</f>
        <v>4560.9104</v>
      </c>
      <c r="P19" s="57">
        <f>P8+P13</f>
        <v>47212.600000000006</v>
      </c>
      <c r="Q19" s="29">
        <f>Q8+Q13</f>
        <v>0</v>
      </c>
      <c r="R19" s="73" t="s">
        <v>65</v>
      </c>
      <c r="S19" s="73"/>
      <c r="T19" s="73"/>
      <c r="U19" s="73"/>
      <c r="V19" s="73"/>
    </row>
    <row r="20" spans="1:22" ht="28.5" customHeight="1">
      <c r="A20" s="18" t="s">
        <v>66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8.75">
      <c r="A21" s="63"/>
      <c r="B21" s="63"/>
      <c r="C21" s="63"/>
      <c r="D21" s="64"/>
      <c r="E21" s="64"/>
      <c r="F21" s="64"/>
      <c r="G21" s="64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7"/>
      <c r="U21" s="8"/>
      <c r="V21" s="8"/>
    </row>
    <row r="22" spans="1:23" s="13" customFormat="1" ht="21.75" customHeight="1">
      <c r="A22" s="9"/>
      <c r="B22" s="10" t="s">
        <v>67</v>
      </c>
      <c r="C22" s="10"/>
      <c r="D22" s="10"/>
      <c r="E22" s="66"/>
      <c r="F22" s="66"/>
      <c r="G22" s="66"/>
      <c r="H22" s="67"/>
      <c r="I22" s="67"/>
      <c r="J22" s="67"/>
      <c r="K22" s="67"/>
      <c r="L22" s="67"/>
      <c r="M22" s="68"/>
      <c r="N22" s="69"/>
      <c r="O22" s="69"/>
      <c r="P22" s="69"/>
      <c r="Q22" s="20" t="s">
        <v>68</v>
      </c>
      <c r="R22" s="20"/>
      <c r="S22" s="20"/>
      <c r="T22" s="11"/>
      <c r="U22" s="19"/>
      <c r="V22" s="19"/>
      <c r="W22" s="12"/>
    </row>
    <row r="23" spans="1:22" ht="18.75">
      <c r="A23" s="63"/>
      <c r="B23" s="63"/>
      <c r="C23" s="63"/>
      <c r="D23" s="64"/>
      <c r="E23" s="64"/>
      <c r="F23" s="64"/>
      <c r="G23" s="6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7"/>
      <c r="U23" s="8"/>
      <c r="V23" s="8"/>
    </row>
    <row r="24" spans="1:22" ht="18.75">
      <c r="A24" s="63"/>
      <c r="B24" s="63" t="s">
        <v>69</v>
      </c>
      <c r="C24" s="63"/>
      <c r="D24" s="64"/>
      <c r="E24" s="64"/>
      <c r="F24" s="64"/>
      <c r="G24" s="6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7"/>
      <c r="U24" s="8"/>
      <c r="V24" s="8"/>
    </row>
  </sheetData>
  <sheetProtection selectLockedCells="1" selectUnlockedCells="1"/>
  <mergeCells count="43">
    <mergeCell ref="R16:V16"/>
    <mergeCell ref="R17:V17"/>
    <mergeCell ref="R18:V18"/>
    <mergeCell ref="R19:V19"/>
    <mergeCell ref="A20:V20"/>
    <mergeCell ref="U22:V22"/>
    <mergeCell ref="Q22:S22"/>
    <mergeCell ref="R12:V12"/>
    <mergeCell ref="B13:G13"/>
    <mergeCell ref="R13:V13"/>
    <mergeCell ref="R14:V14"/>
    <mergeCell ref="R15:V15"/>
    <mergeCell ref="B8:G8"/>
    <mergeCell ref="R8:V8"/>
    <mergeCell ref="R9:V9"/>
    <mergeCell ref="R10:V10"/>
    <mergeCell ref="R11:V11"/>
    <mergeCell ref="M5:M6"/>
    <mergeCell ref="N5:N6"/>
    <mergeCell ref="O5:O6"/>
    <mergeCell ref="P5:P6"/>
    <mergeCell ref="Q5:Q6"/>
    <mergeCell ref="R7:V7"/>
    <mergeCell ref="R4:V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1:V1"/>
    <mergeCell ref="A2:V2"/>
    <mergeCell ref="A3:V3"/>
    <mergeCell ref="A4:A6"/>
    <mergeCell ref="B4:B6"/>
    <mergeCell ref="C4:C6"/>
    <mergeCell ref="D4:E4"/>
    <mergeCell ref="F4:G4"/>
    <mergeCell ref="H4:L4"/>
    <mergeCell ref="M4:Q4"/>
  </mergeCells>
  <printOptions/>
  <pageMargins left="0.09652777777777778" right="0.19375" top="0.23472222222222222" bottom="0.06111111111111111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40" zoomScaleNormal="40" zoomScaleSheetLayoutView="65" zoomScalePageLayoutView="0" workbookViewId="0" topLeftCell="A1">
      <selection activeCell="A1" sqref="A1"/>
    </sheetView>
  </sheetViews>
  <sheetFormatPr defaultColWidth="11.57421875" defaultRowHeight="15"/>
  <sheetData>
    <row r="1" ht="15.75">
      <c r="A1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ARM-7</cp:lastModifiedBy>
  <cp:lastPrinted>2020-10-29T07:09:28Z</cp:lastPrinted>
  <dcterms:modified xsi:type="dcterms:W3CDTF">2020-10-29T07:10:34Z</dcterms:modified>
  <cp:category/>
  <cp:version/>
  <cp:contentType/>
  <cp:contentStatus/>
</cp:coreProperties>
</file>