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8" windowWidth="14808" windowHeight="7836" tabRatio="455"/>
  </bookViews>
  <sheets>
    <sheet name="таблица 9" sheetId="5" r:id="rId1"/>
  </sheets>
  <definedNames>
    <definedName name="_xlnm.Print_Titles" localSheetId="0">'таблица 9'!$9:$9</definedName>
    <definedName name="_xlnm.Print_Area" localSheetId="0">'таблица 9'!$A$1:$L$50</definedName>
  </definedNames>
  <calcPr calcId="144525"/>
</workbook>
</file>

<file path=xl/calcChain.xml><?xml version="1.0" encoding="utf-8"?>
<calcChain xmlns="http://schemas.openxmlformats.org/spreadsheetml/2006/main">
  <c r="G45" i="5" l="1"/>
  <c r="G44" i="5"/>
  <c r="G13" i="5"/>
  <c r="I34" i="5"/>
  <c r="K34" i="5"/>
  <c r="I38" i="5"/>
  <c r="K38" i="5"/>
  <c r="H34" i="5" l="1"/>
  <c r="G26" i="5"/>
  <c r="G20" i="5"/>
  <c r="G11" i="5"/>
  <c r="G14" i="5"/>
  <c r="G15" i="5"/>
  <c r="G16" i="5"/>
  <c r="G17" i="5"/>
  <c r="G18" i="5"/>
  <c r="G19" i="5"/>
  <c r="J34" i="5"/>
  <c r="G23" i="5" l="1"/>
  <c r="G21" i="5"/>
  <c r="G22" i="5"/>
  <c r="I10" i="5" l="1"/>
  <c r="J10" i="5"/>
  <c r="K10" i="5"/>
  <c r="G35" i="5"/>
  <c r="G36" i="5"/>
  <c r="G37" i="5"/>
  <c r="H10" i="5"/>
  <c r="G30" i="5"/>
  <c r="G31" i="5"/>
  <c r="G32" i="5"/>
  <c r="G33" i="5"/>
  <c r="G34" i="5" l="1"/>
  <c r="H48" i="5"/>
  <c r="I48" i="5"/>
  <c r="K48" i="5"/>
  <c r="G25" i="5"/>
  <c r="G12" i="5"/>
  <c r="J38" i="5"/>
  <c r="H38" i="5"/>
  <c r="G43" i="5"/>
  <c r="G28" i="5"/>
  <c r="G29" i="5"/>
  <c r="G41" i="5"/>
  <c r="G40" i="5"/>
  <c r="G42" i="5"/>
  <c r="G39" i="5"/>
  <c r="G27" i="5"/>
  <c r="G24" i="5"/>
  <c r="G10" i="5" l="1"/>
  <c r="I46" i="5"/>
  <c r="I47" i="5" s="1"/>
  <c r="K46" i="5"/>
  <c r="K47" i="5" s="1"/>
  <c r="G38" i="5"/>
  <c r="H46" i="5"/>
  <c r="H47" i="5" s="1"/>
  <c r="J46" i="5"/>
  <c r="J47" i="5" s="1"/>
  <c r="G46" i="5" l="1"/>
  <c r="G47" i="5" s="1"/>
</calcChain>
</file>

<file path=xl/sharedStrings.xml><?xml version="1.0" encoding="utf-8"?>
<sst xmlns="http://schemas.openxmlformats.org/spreadsheetml/2006/main" count="215" uniqueCount="148">
  <si>
    <t>1.</t>
  </si>
  <si>
    <t>1.1.</t>
  </si>
  <si>
    <t>1.2.</t>
  </si>
  <si>
    <t>1.3.</t>
  </si>
  <si>
    <t>областной бюджет</t>
  </si>
  <si>
    <t xml:space="preserve">всего </t>
  </si>
  <si>
    <t>бюджет города</t>
  </si>
  <si>
    <t>Контрольное событие программы</t>
  </si>
  <si>
    <t>1.4.</t>
  </si>
  <si>
    <t>План</t>
  </si>
  <si>
    <t xml:space="preserve">Наименование подпрограммы, основного мероприятия, мероприятия подпрограммы
</t>
  </si>
  <si>
    <t>Ожидаемый результат                (краткое описание)</t>
  </si>
  <si>
    <t>№      
п/п</t>
  </si>
  <si>
    <t>Развитие общего и дополнительного образования</t>
  </si>
  <si>
    <t xml:space="preserve">Начальник Управления образования Администрации города Бахтинова Т.П. </t>
  </si>
  <si>
    <t>Ввод в эксплуатацию нового дошкольного учреждения</t>
  </si>
  <si>
    <t>2.</t>
  </si>
  <si>
    <t>Выплата компенсации части родительской платы за содержание ребенка  в муницпальных дошкольных образовательных организациях</t>
  </si>
  <si>
    <t>Приобретение детского сада на 80 мест в центре г.Новошахтинска</t>
  </si>
  <si>
    <t>1.5.</t>
  </si>
  <si>
    <t>Материальная поддержка воспитания и обучения детей, посещающих муниципальные образовательные организации, реализующие образовательную программу дошкольного образования</t>
  </si>
  <si>
    <t>Обеспечение финансовых условий получения детьми общедоступного и бесплатного начального общего, основного общего, среднего общего образования в  муниципальных общеобразовательных организациях</t>
  </si>
  <si>
    <t>Успешное функционирование 19 муниципальных общеобразовательных организаций</t>
  </si>
  <si>
    <t>1.6.</t>
  </si>
  <si>
    <t>Снижение роста очередности в дошкольных образовательных учреждениях и расширение сети дошкольных образовательных организаций</t>
  </si>
  <si>
    <t>Обеспечение финансовых условий получения детьми дополнительного образования в  муниципальных организациях дополнительного образования</t>
  </si>
  <si>
    <t>1.7.</t>
  </si>
  <si>
    <t>1.8.</t>
  </si>
  <si>
    <t>Обеспечение финансовых условий предоставления услуг в сфере образования</t>
  </si>
  <si>
    <t>Организация и контроль образовательной деятельности, обеспечение социально-правовой защиты детей-сирот и детей, оставшихся без попечения родителей</t>
  </si>
  <si>
    <t>2.1.</t>
  </si>
  <si>
    <t>Обеспечение социально-правовой защиты несовершеннолетних детей, детей-сирот и детей, оставшихся без попечения родителей</t>
  </si>
  <si>
    <t>2.2.</t>
  </si>
  <si>
    <t>Предоставление мер социальной поддержки семьям, желающим принять на воспитание в свою семью ребенка, оставшегося без попечения родителей</t>
  </si>
  <si>
    <t>Устройство ребенка, оставшего без попечения родителей в семью</t>
  </si>
  <si>
    <t>2.3.</t>
  </si>
  <si>
    <t>2.4.</t>
  </si>
  <si>
    <t>2.5.</t>
  </si>
  <si>
    <t>Социальная поддержка детей, оставшихся без попечения родителей, охваченных различными формами семейного устройства</t>
  </si>
  <si>
    <t>Первоначальное обучение обучающихся 2-3 классов общеобразовательных организаций базовым навыкам плавания и умению держаться на воде без вспомогательных средств в целях профилактики несчастных случаев среди детей на воде</t>
  </si>
  <si>
    <t xml:space="preserve">Приложение </t>
  </si>
  <si>
    <t>Директор МКУ г.Новошахтинска "УКС" Карасев А.К.</t>
  </si>
  <si>
    <t>КУИ г.Новошахтинска             Авраменко Т.Г.</t>
  </si>
  <si>
    <t>Успешное функционирование 6 муниципальных организаций дополнительного образования</t>
  </si>
  <si>
    <t>Успешное функционирование 2 муниципальных организаций предоставляющих услуги в сфере образования</t>
  </si>
  <si>
    <t>2.6.</t>
  </si>
  <si>
    <t>Повышение эффективности планирования образовательного комплекса города, качественного потенциала педагогического корпуса; повышение уровня информированности населения о реализации мероприятий в сфере образования города</t>
  </si>
  <si>
    <t>Обеспечение функций органов местного самоуправления по организации образовательной деятельности</t>
  </si>
  <si>
    <t>Успешное функционирование муниципальных образовательных организаций, обеспечивающих предоставление услуг в сфере образования</t>
  </si>
  <si>
    <t>Содержание структурных подразделений Управления образования, обеспечивающих услуги в сфере образования</t>
  </si>
  <si>
    <t>Ответственный за исполнение</t>
  </si>
  <si>
    <t>Плановый срок реализации</t>
  </si>
  <si>
    <t>3.</t>
  </si>
  <si>
    <t>Итого по муниципальной программе</t>
  </si>
  <si>
    <t>Х</t>
  </si>
  <si>
    <t>Управление образования</t>
  </si>
  <si>
    <t>Повышение эффективности использования энергоресурсов, оптимизация расходов бюджета города</t>
  </si>
  <si>
    <t>Увеличение количества школьных автобусов для осуществления регулярных перевозок детей</t>
  </si>
  <si>
    <t>Прохождение обучение 611 обучающихся 2-3 классов общеобразовательных организаций</t>
  </si>
  <si>
    <t>федераль-ный бюджет</t>
  </si>
  <si>
    <t>внебюд-жетные источни-ки</t>
  </si>
  <si>
    <t>1.1.1.</t>
  </si>
  <si>
    <t>Оказание всем гражданам, имеющим детей в возрасте до 18 лет, психолого-педагогической, методической и консультативной помощи</t>
  </si>
  <si>
    <t>Ппсихолого-педагогческая, методическая и консультативная помощь гражданам, имеющим детей в возрасте до 18 лет</t>
  </si>
  <si>
    <t>Приобретение школьных автобусов МБОУ СОШ № 27, 34</t>
  </si>
  <si>
    <t>1.9.</t>
  </si>
  <si>
    <t>Успешное функционирование муниципальных организаций дополнительного образования</t>
  </si>
  <si>
    <t>Приобретение автобусов МБУДО ДЮСШ №3 и МБУ ДО ДЮСШ №4</t>
  </si>
  <si>
    <t>Подготовка проектной докумен-тации для строительства совре-менных зданий образовательных организаций</t>
  </si>
  <si>
    <t>1.11.</t>
  </si>
  <si>
    <t>Создание мотивации к здорово-му образу жизни</t>
  </si>
  <si>
    <t>1.12.</t>
  </si>
  <si>
    <t>Реализация проекта инициативного бюджетирования «Спортивный зал под открытым небом «Спорт – доступный всем!»</t>
  </si>
  <si>
    <t>Реализация проекта инициативного бюджетирования «Театр под открытым небом»</t>
  </si>
  <si>
    <t>Успешное функционирование 29 муниципальных дошкольных образовательных организаций</t>
  </si>
  <si>
    <t>ОМ 1.3. Разработка проектно-сметной документации на строительство и реконструкцию объектов образования муниципальной собственности, включая газификацию</t>
  </si>
  <si>
    <t>ОМ 1.5. Приобретение школьных автобусов</t>
  </si>
  <si>
    <t>ОМ 1.9. Приобретение автобусов для детско-юношеских спортивных школ</t>
  </si>
  <si>
    <t>ОМ 1.11. Реализация проекта инициативного бюджетирования «Спортивный зал под открытым небом «Спорт – доступный всем!»</t>
  </si>
  <si>
    <t>ОМ 1.12. Реализация проекта инициативного бюджетирования «Театр под открытым небом»</t>
  </si>
  <si>
    <t>Разработка проектно-сметной документации на строительство общеобразовательной организации на 600 мест в поселке Несветаевском</t>
  </si>
  <si>
    <t>ПОМ 1.1. Оказание психолого-педагогческой, методической и консультативной помощи гражданам, имеющим детей</t>
  </si>
  <si>
    <t>1.15.</t>
  </si>
  <si>
    <t>1.16.</t>
  </si>
  <si>
    <t>ПОМ 1.15. Реализация регионального проекта «Цифровая образовательная среда (Ростовская область)». Обеспечение образовательных организаций материально-технической базой для внедрения цифровой образовательной среды</t>
  </si>
  <si>
    <t>ПОМ 1.16. Реализация регионального проекта «Цифровая образовательная среда (Ростовская область)». Создание центров цифрового образования детей</t>
  </si>
  <si>
    <t>Ежемесячная выплата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</t>
  </si>
  <si>
    <t>100-процентный охват бесплатным горячим питанием обучающихся, получающих начальное общее образование в муниципальных образовательных организациях</t>
  </si>
  <si>
    <t>Повышение качества работы педагогических работников муниципальных общеобразовательных организаций по классному руководству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</si>
  <si>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</si>
  <si>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Обеспечение образовательных организаций материально-технической базой для внедрения цифровой образовательной среды</t>
  </si>
  <si>
    <t>Повышение уровня IT-грамотности детей и молодежи, формирование новой системы внешкольной работы, направленной на вовлечение детей и подро-стков в IT-творчество разной на-правленности</t>
  </si>
  <si>
    <t>Создание центра цифрового образования детей</t>
  </si>
  <si>
    <t>Обеспеченность образовательных организаций материально-технической базой для внедрения цифровой образовательной среды</t>
  </si>
  <si>
    <t xml:space="preserve">Начальник Управления образования Администрации города Бахтинова Т.П.                                                 </t>
  </si>
  <si>
    <t>ОМ. Обеспечение предоставления муниципальных услуг муниципальными образовательными организациями дошкольного образования</t>
  </si>
  <si>
    <t>ОМ. Организация выплат компенсации части родительской платы за содержание ребенка в муниципальных дошкольных образовательных организациях</t>
  </si>
  <si>
    <t>ОМ. Реализация проекта «Всеобуч по плаванию»</t>
  </si>
  <si>
    <t>II квартал 2021 года</t>
  </si>
  <si>
    <t>ОМ. Обеспечение предоставления муниципальных услуг муниципальными общеобразовательными организациями организациями начального общего, основного общего, среднего общего образования</t>
  </si>
  <si>
    <t>ОМ. Обеспечение предоставления муниципальных услуг муниципальными образовательными организациями дополнительного образования</t>
  </si>
  <si>
    <t>ОМ. Обеспечение предоставления услуг в сфере образования (МБУ "Центр психолого-педагогической, медицинской и социальной помощи "Успех" города Новошахтинска, МБУ ЦБУ ХО МС)</t>
  </si>
  <si>
    <t>ОМ.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</t>
  </si>
  <si>
    <t>ОМ.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</si>
  <si>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ОМ. Осуществление полномочий по организации и осуществлению деятельности по опеке и попечительству в соответствии со статьей 6 Областного закона от 26.12.2007 № 830-ЗС "Об организации опеки и попечительства в Ростовской области"</t>
  </si>
  <si>
    <t>ОМ. Осуществление выплат единовременного пособия при всех формах устройства детей, лишенных родительского попечения в семью</t>
  </si>
  <si>
    <t>ОМ. Осуществление выплата ежемесячного денежного содержания детям, находящимся под опекой или попечительсовм</t>
  </si>
  <si>
    <t>ОМ. Осуществление выплат ежемесячного денежного содержания детям, находящимся в приемных семьях, а также денежного вознаграждения, причитающегося приемным родителям</t>
  </si>
  <si>
    <t>ОМ. Обеспечение детей-сирот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организациях, бесплатным проездом на городском, пригородном транспорте (кроме такси)</t>
  </si>
  <si>
    <t>ОМ. Обеспечение функционирования Управления образования Администрации города Новошахтинска</t>
  </si>
  <si>
    <t>ОМ. Обеспечение деятельности муниципальных образовательных учреждений</t>
  </si>
  <si>
    <t>Начальник Управления образования г.Новошахтинска</t>
  </si>
  <si>
    <t>Т.П.Бахтинова</t>
  </si>
  <si>
    <t>ОМ. Проведение мероприятий по энергосбережению в части замены существующих деревянных окон и наружных дверных блоков в муниципальных образовательных организациях</t>
  </si>
  <si>
    <t>Замена существующих деревянных окон и наружных дверных блоков в муниципальных общеобразовательных организациях</t>
  </si>
  <si>
    <t>ОМ. Реализация инициативных проектов</t>
  </si>
  <si>
    <t>Успешное функционирование муниципальных общеобразовательных организаций</t>
  </si>
  <si>
    <t>Реализация инициативного проекта на базе МАДОУ ЦРР д/с №1 «Глория»</t>
  </si>
  <si>
    <t>Успешное функционирование муниципальных дошкольных образовательных организаций</t>
  </si>
  <si>
    <t>ОМ.Реализация проекта «Всеобуч по плаванию»</t>
  </si>
  <si>
    <t>Создание мотивации к здоровому образу жизни</t>
  </si>
  <si>
    <t>ПОМ.Проведение мероприятий по обеспечению оснащения государственных и муниципальных общеобразовательных организаций, в то числе структурных подразделений указанных организаций, государственными символами Российской Федерации</t>
  </si>
  <si>
    <t>Прохождение обучения  обучающихся начальных классов общеобразовательных организаций</t>
  </si>
  <si>
    <t>ПОМ.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</si>
  <si>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Успешное функционирование  муниципальных организаций дополнительного образования</t>
  </si>
  <si>
    <t>Разработка и корректировка проектно-сметной документации на строительство и реконструкцию объектов образования муниципальной собственности, включая газификацию</t>
  </si>
  <si>
    <t>МКУ г. Новошахтинска «УКС»</t>
  </si>
  <si>
    <t>Доступность качественного образования для всех детей независимо от места жительства, социально-экономического положения их семей</t>
  </si>
  <si>
    <t>1.10.</t>
  </si>
  <si>
    <t>М. Обеспечение функционирования системы персонифицированного финансирования дополнительного образования детей</t>
  </si>
  <si>
    <t>Оснащение государственными символами муниципальных обще-образовательных организаций</t>
  </si>
  <si>
    <t xml:space="preserve"> Приобретение 19 общеобразовательными организациями  государственных символов Российской Федерации</t>
  </si>
  <si>
    <t>Выполнение полномочий по организации и контролю деятельсти по опеке и попечительству, а также выплата заработной платы 6 специалистам, осуществляющим деятельность по опеке и попечительству и подго-товка лиц, желающих принять на воспитание в свою семью ребенка, оставщегося без попечения родителей</t>
  </si>
  <si>
    <t xml:space="preserve">Обеспечение финансовых условий получения более 2,9 тыс.детьми общедоступного и бесплатного дошкольного образования в муниципальных дошкольных образовательных организациях </t>
  </si>
  <si>
    <t>Обеспечение 149 детей-сирот и детей, оставшихся без попечения родителей бесплатным проездом</t>
  </si>
  <si>
    <t>к распоряжению
Управления образования Администрации города
от 29.12.2023 № 19</t>
  </si>
  <si>
    <t>М. Реализация инициативного проекта «Приобретение теневых навесов для МБДОУ д/с 24 по адресу: 346909, Ростовская область, г. Новошахтинск, ул. Парковая 46-а»</t>
  </si>
  <si>
    <t xml:space="preserve">М. Реализация инициативного проекта «Приобретение уличной резиновой плитки для МБДОУ д/с 26 по адресу: Ростовская область, 
г. Новошахтинск, ул. Физкультурная, 8»
</t>
  </si>
  <si>
    <t>Реализация инициативного проекта на базе МБДОУ д/с № 24 «Аленький цветочек»</t>
  </si>
  <si>
    <t>Реализация инициативного проекта на базе МБДОУ д/с № 26 «Весна»</t>
  </si>
  <si>
    <t>Успешное функционирование муниципальных организаций дошкольного  образования</t>
  </si>
  <si>
    <t>Реализация инициативных проектов на базе  МАДОУ ЦРР д/с №1 «Глория» ,МБДОУ д/с № 24 «Аленький цветочек»,  МБДОУ д/с № 26 «Весна»</t>
  </si>
  <si>
    <t>реализации  муниципальной программы города Новошахтинска «Развитие муниципальной системы образования» на 2024 год</t>
  </si>
  <si>
    <t>1.10.1.</t>
  </si>
  <si>
    <t>1.10.2.</t>
  </si>
  <si>
    <t>1.10.3.</t>
  </si>
  <si>
    <t>Объем расходов на 2024 год (тыс. руб.)</t>
  </si>
  <si>
    <t>М. Реализация инициативного проекта «Приобретение уличного игрового оборудования для воспитанников с ограниченными возможностями здоровья  МАДОУ ЦРР д/с №1 «Глория» по адресу: г. Новошахтинск, ул. Харьковская, 60а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</si>
</sst>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textRotation="90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14" fontId="1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70" zoomScaleNormal="77" zoomScaleSheetLayoutView="70" workbookViewId="0">
      <selection activeCell="G96" sqref="G96"/>
    </sheetView>
  </sheetViews>
  <sheetFormatPr defaultColWidth="9.109375" defaultRowHeight="18" x14ac:dyDescent="0.3"/>
  <cols>
    <col min="1" max="1" width="14.88671875" style="5" customWidth="1"/>
    <col min="2" max="2" width="48.109375" style="5" customWidth="1"/>
    <col min="3" max="3" width="41.5546875" style="5" customWidth="1"/>
    <col min="4" max="4" width="40.33203125" style="5" customWidth="1"/>
    <col min="5" max="5" width="56.33203125" style="5" customWidth="1"/>
    <col min="6" max="6" width="19" style="5" customWidth="1"/>
    <col min="7" max="7" width="14.44140625" style="14" customWidth="1"/>
    <col min="8" max="8" width="13.88671875" style="14" customWidth="1"/>
    <col min="9" max="9" width="13" style="14" customWidth="1"/>
    <col min="10" max="10" width="12.6640625" style="14" customWidth="1"/>
    <col min="11" max="11" width="11.6640625" style="14" customWidth="1"/>
    <col min="12" max="16384" width="9.109375" style="5"/>
  </cols>
  <sheetData>
    <row r="1" spans="1:12" ht="21" customHeight="1" x14ac:dyDescent="0.3">
      <c r="F1" s="36" t="s">
        <v>40</v>
      </c>
      <c r="G1" s="36"/>
      <c r="H1" s="36"/>
      <c r="I1" s="36"/>
      <c r="J1" s="36"/>
      <c r="K1" s="36"/>
      <c r="L1" s="36"/>
    </row>
    <row r="2" spans="1:12" ht="62.25" customHeight="1" x14ac:dyDescent="0.3">
      <c r="F2" s="36" t="s">
        <v>135</v>
      </c>
      <c r="G2" s="36"/>
      <c r="H2" s="36"/>
      <c r="I2" s="36"/>
      <c r="J2" s="36"/>
      <c r="K2" s="36"/>
      <c r="L2" s="36"/>
    </row>
    <row r="3" spans="1:12" ht="28.5" hidden="1" customHeight="1" x14ac:dyDescent="0.3">
      <c r="F3" s="40"/>
      <c r="G3" s="40"/>
      <c r="H3" s="40"/>
      <c r="I3" s="1"/>
      <c r="J3" s="1"/>
      <c r="K3" s="1"/>
      <c r="L3" s="2"/>
    </row>
    <row r="4" spans="1:12" x14ac:dyDescent="0.3">
      <c r="A4" s="38" t="s">
        <v>9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2" x14ac:dyDescent="0.3">
      <c r="A5" s="38" t="s">
        <v>142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2" ht="21" customHeight="1" x14ac:dyDescent="0.3"/>
    <row r="7" spans="1:12" x14ac:dyDescent="0.3">
      <c r="A7" s="37" t="s">
        <v>12</v>
      </c>
      <c r="B7" s="37" t="s">
        <v>10</v>
      </c>
      <c r="C7" s="37" t="s">
        <v>50</v>
      </c>
      <c r="D7" s="37" t="s">
        <v>7</v>
      </c>
      <c r="E7" s="37" t="s">
        <v>11</v>
      </c>
      <c r="F7" s="37" t="s">
        <v>51</v>
      </c>
      <c r="G7" s="37" t="s">
        <v>146</v>
      </c>
      <c r="H7" s="37"/>
      <c r="I7" s="37"/>
      <c r="J7" s="37"/>
      <c r="K7" s="37"/>
    </row>
    <row r="8" spans="1:12" ht="78.75" customHeight="1" x14ac:dyDescent="0.3">
      <c r="A8" s="37"/>
      <c r="B8" s="37"/>
      <c r="C8" s="37"/>
      <c r="D8" s="37"/>
      <c r="E8" s="37"/>
      <c r="F8" s="37"/>
      <c r="G8" s="8" t="s">
        <v>5</v>
      </c>
      <c r="H8" s="8" t="s">
        <v>4</v>
      </c>
      <c r="I8" s="8" t="s">
        <v>59</v>
      </c>
      <c r="J8" s="8" t="s">
        <v>6</v>
      </c>
      <c r="K8" s="8" t="s">
        <v>60</v>
      </c>
      <c r="L8" s="6"/>
    </row>
    <row r="9" spans="1:12" x14ac:dyDescent="0.3">
      <c r="A9" s="7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2" s="12" customFormat="1" ht="111.75" customHeight="1" x14ac:dyDescent="0.3">
      <c r="A10" s="9" t="s">
        <v>0</v>
      </c>
      <c r="B10" s="10" t="s">
        <v>13</v>
      </c>
      <c r="C10" s="10" t="s">
        <v>94</v>
      </c>
      <c r="D10" s="9" t="s">
        <v>54</v>
      </c>
      <c r="E10" s="9" t="s">
        <v>54</v>
      </c>
      <c r="F10" s="9" t="s">
        <v>54</v>
      </c>
      <c r="G10" s="11">
        <f>SUM(G11:G34)</f>
        <v>1616256.9</v>
      </c>
      <c r="H10" s="11">
        <f t="shared" ref="H10:K10" si="0">SUM(H11:H34)</f>
        <v>804332.40000000014</v>
      </c>
      <c r="I10" s="11">
        <f t="shared" si="0"/>
        <v>68322.2</v>
      </c>
      <c r="J10" s="11">
        <f t="shared" si="0"/>
        <v>683218.49999999988</v>
      </c>
      <c r="K10" s="11">
        <f t="shared" si="0"/>
        <v>60383.799999999996</v>
      </c>
    </row>
    <row r="11" spans="1:12" s="14" customFormat="1" ht="115.5" customHeight="1" x14ac:dyDescent="0.3">
      <c r="A11" s="9" t="s">
        <v>1</v>
      </c>
      <c r="B11" s="10" t="s">
        <v>95</v>
      </c>
      <c r="C11" s="10" t="s">
        <v>14</v>
      </c>
      <c r="D11" s="10" t="s">
        <v>74</v>
      </c>
      <c r="E11" s="10" t="s">
        <v>133</v>
      </c>
      <c r="F11" s="13">
        <v>45657</v>
      </c>
      <c r="G11" s="11">
        <f>H11+J11+K11</f>
        <v>504463.29999999993</v>
      </c>
      <c r="H11" s="11">
        <v>290814.09999999998</v>
      </c>
      <c r="I11" s="11">
        <v>0</v>
      </c>
      <c r="J11" s="11">
        <v>175402.1</v>
      </c>
      <c r="K11" s="34">
        <v>38247.1</v>
      </c>
    </row>
    <row r="12" spans="1:12" s="14" customFormat="1" ht="90.75" hidden="1" customHeight="1" x14ac:dyDescent="0.3">
      <c r="A12" s="9" t="s">
        <v>61</v>
      </c>
      <c r="B12" s="10" t="s">
        <v>81</v>
      </c>
      <c r="C12" s="10" t="s">
        <v>14</v>
      </c>
      <c r="D12" s="10" t="s">
        <v>63</v>
      </c>
      <c r="E12" s="10" t="s">
        <v>62</v>
      </c>
      <c r="F12" s="13">
        <v>44561</v>
      </c>
      <c r="G12" s="11">
        <f>H12+I12+J12+K12</f>
        <v>0</v>
      </c>
      <c r="H12" s="11">
        <v>0</v>
      </c>
      <c r="I12" s="11">
        <v>0</v>
      </c>
      <c r="J12" s="11">
        <v>0</v>
      </c>
      <c r="K12" s="11"/>
    </row>
    <row r="13" spans="1:12" s="14" customFormat="1" ht="107.25" customHeight="1" x14ac:dyDescent="0.3">
      <c r="A13" s="9" t="s">
        <v>2</v>
      </c>
      <c r="B13" s="10" t="s">
        <v>96</v>
      </c>
      <c r="C13" s="10" t="s">
        <v>14</v>
      </c>
      <c r="D13" s="10" t="s">
        <v>17</v>
      </c>
      <c r="E13" s="10" t="s">
        <v>20</v>
      </c>
      <c r="F13" s="13">
        <v>45657</v>
      </c>
      <c r="G13" s="11">
        <f>H13+I13+J13+K13</f>
        <v>20137.3</v>
      </c>
      <c r="H13" s="11">
        <v>20137.3</v>
      </c>
      <c r="I13" s="11">
        <v>0</v>
      </c>
      <c r="J13" s="11">
        <v>0</v>
      </c>
      <c r="K13" s="11">
        <v>0</v>
      </c>
    </row>
    <row r="14" spans="1:12" s="12" customFormat="1" ht="100.5" hidden="1" customHeight="1" x14ac:dyDescent="0.3">
      <c r="A14" s="15" t="s">
        <v>3</v>
      </c>
      <c r="B14" s="16" t="s">
        <v>75</v>
      </c>
      <c r="C14" s="10" t="s">
        <v>41</v>
      </c>
      <c r="D14" s="10" t="s">
        <v>68</v>
      </c>
      <c r="E14" s="10" t="s">
        <v>80</v>
      </c>
      <c r="F14" s="13">
        <v>44561</v>
      </c>
      <c r="G14" s="11">
        <f t="shared" ref="G14:G19" si="1">H14+I14+J14+K14</f>
        <v>0</v>
      </c>
      <c r="H14" s="11">
        <v>0</v>
      </c>
      <c r="I14" s="17">
        <v>0</v>
      </c>
      <c r="J14" s="11">
        <v>0</v>
      </c>
      <c r="K14" s="11">
        <v>0</v>
      </c>
    </row>
    <row r="15" spans="1:12" s="12" customFormat="1" ht="78" hidden="1" customHeight="1" x14ac:dyDescent="0.3">
      <c r="A15" s="15" t="s">
        <v>8</v>
      </c>
      <c r="B15" s="16" t="s">
        <v>18</v>
      </c>
      <c r="C15" s="10" t="s">
        <v>42</v>
      </c>
      <c r="D15" s="10" t="s">
        <v>15</v>
      </c>
      <c r="E15" s="10" t="s">
        <v>24</v>
      </c>
      <c r="F15" s="13">
        <v>44561</v>
      </c>
      <c r="G15" s="11">
        <f t="shared" si="1"/>
        <v>0</v>
      </c>
      <c r="H15" s="11">
        <v>0</v>
      </c>
      <c r="I15" s="17">
        <v>0</v>
      </c>
      <c r="J15" s="11">
        <v>0</v>
      </c>
      <c r="K15" s="17">
        <v>0</v>
      </c>
    </row>
    <row r="16" spans="1:12" s="12" customFormat="1" ht="130.5" hidden="1" customHeight="1" x14ac:dyDescent="0.3">
      <c r="A16" s="15" t="s">
        <v>3</v>
      </c>
      <c r="B16" s="16" t="s">
        <v>113</v>
      </c>
      <c r="C16" s="10" t="s">
        <v>14</v>
      </c>
      <c r="D16" s="16" t="s">
        <v>114</v>
      </c>
      <c r="E16" s="10" t="s">
        <v>56</v>
      </c>
      <c r="F16" s="13">
        <v>44926</v>
      </c>
      <c r="G16" s="11">
        <f t="shared" si="1"/>
        <v>0</v>
      </c>
      <c r="H16" s="11">
        <v>0</v>
      </c>
      <c r="I16" s="17">
        <v>0</v>
      </c>
      <c r="J16" s="11">
        <v>0</v>
      </c>
      <c r="K16" s="17">
        <v>0</v>
      </c>
    </row>
    <row r="17" spans="1:11" s="12" customFormat="1" ht="71.25" hidden="1" customHeight="1" x14ac:dyDescent="0.3">
      <c r="A17" s="15" t="s">
        <v>19</v>
      </c>
      <c r="B17" s="16" t="s">
        <v>76</v>
      </c>
      <c r="C17" s="10" t="s">
        <v>14</v>
      </c>
      <c r="D17" s="16" t="s">
        <v>64</v>
      </c>
      <c r="E17" s="10" t="s">
        <v>57</v>
      </c>
      <c r="F17" s="13">
        <v>44561</v>
      </c>
      <c r="G17" s="11">
        <f t="shared" si="1"/>
        <v>0</v>
      </c>
      <c r="H17" s="11">
        <v>0</v>
      </c>
      <c r="I17" s="17">
        <v>0</v>
      </c>
      <c r="J17" s="11">
        <v>0</v>
      </c>
      <c r="K17" s="17"/>
    </row>
    <row r="18" spans="1:11" s="12" customFormat="1" ht="120.75" hidden="1" customHeight="1" x14ac:dyDescent="0.3">
      <c r="A18" s="15" t="s">
        <v>8</v>
      </c>
      <c r="B18" s="16" t="s">
        <v>97</v>
      </c>
      <c r="C18" s="10" t="s">
        <v>14</v>
      </c>
      <c r="D18" s="18" t="s">
        <v>58</v>
      </c>
      <c r="E18" s="18" t="s">
        <v>39</v>
      </c>
      <c r="F18" s="10" t="s">
        <v>98</v>
      </c>
      <c r="G18" s="11">
        <f t="shared" si="1"/>
        <v>0</v>
      </c>
      <c r="H18" s="11"/>
      <c r="I18" s="17"/>
      <c r="J18" s="17"/>
      <c r="K18" s="17"/>
    </row>
    <row r="19" spans="1:11" s="12" customFormat="1" ht="120.75" hidden="1" customHeight="1" x14ac:dyDescent="0.3">
      <c r="A19" s="32" t="s">
        <v>3</v>
      </c>
      <c r="B19" s="16" t="s">
        <v>125</v>
      </c>
      <c r="C19" s="31" t="s">
        <v>126</v>
      </c>
      <c r="D19" s="10" t="s">
        <v>68</v>
      </c>
      <c r="E19" s="16" t="s">
        <v>127</v>
      </c>
      <c r="F19" s="13">
        <v>45657</v>
      </c>
      <c r="G19" s="11">
        <f t="shared" si="1"/>
        <v>0</v>
      </c>
      <c r="H19" s="11">
        <v>0</v>
      </c>
      <c r="I19" s="17">
        <v>0</v>
      </c>
      <c r="J19" s="17">
        <v>0</v>
      </c>
      <c r="K19" s="17">
        <v>0</v>
      </c>
    </row>
    <row r="20" spans="1:11" s="12" customFormat="1" ht="130.5" customHeight="1" x14ac:dyDescent="0.3">
      <c r="A20" s="15" t="s">
        <v>3</v>
      </c>
      <c r="B20" s="16" t="s">
        <v>99</v>
      </c>
      <c r="C20" s="10" t="s">
        <v>14</v>
      </c>
      <c r="D20" s="10" t="s">
        <v>22</v>
      </c>
      <c r="E20" s="10" t="s">
        <v>21</v>
      </c>
      <c r="F20" s="13">
        <v>45657</v>
      </c>
      <c r="G20" s="11">
        <f>H20+I20+J20+K20</f>
        <v>574765.69999999995</v>
      </c>
      <c r="H20" s="11">
        <v>479385.4</v>
      </c>
      <c r="I20" s="17">
        <v>0</v>
      </c>
      <c r="J20" s="11">
        <v>94014.2</v>
      </c>
      <c r="K20" s="35">
        <v>1366.1</v>
      </c>
    </row>
    <row r="21" spans="1:11" s="12" customFormat="1" ht="141" customHeight="1" x14ac:dyDescent="0.3">
      <c r="A21" s="15" t="s">
        <v>8</v>
      </c>
      <c r="B21" s="16" t="s">
        <v>119</v>
      </c>
      <c r="C21" s="10" t="s">
        <v>14</v>
      </c>
      <c r="D21" s="16" t="s">
        <v>122</v>
      </c>
      <c r="E21" s="16" t="s">
        <v>120</v>
      </c>
      <c r="F21" s="13">
        <v>45657</v>
      </c>
      <c r="G21" s="11">
        <f t="shared" ref="G21:G42" si="2">H21+I21+J21+K21</f>
        <v>1815.1</v>
      </c>
      <c r="H21" s="11">
        <v>1653.5</v>
      </c>
      <c r="I21" s="17">
        <v>0</v>
      </c>
      <c r="J21" s="11">
        <v>161.6</v>
      </c>
      <c r="K21" s="17">
        <v>0</v>
      </c>
    </row>
    <row r="22" spans="1:11" s="12" customFormat="1" ht="165.75" customHeight="1" x14ac:dyDescent="0.3">
      <c r="A22" s="15" t="s">
        <v>19</v>
      </c>
      <c r="B22" s="16" t="s">
        <v>123</v>
      </c>
      <c r="C22" s="10" t="s">
        <v>14</v>
      </c>
      <c r="D22" s="10" t="s">
        <v>22</v>
      </c>
      <c r="E22" s="16" t="s">
        <v>116</v>
      </c>
      <c r="F22" s="13">
        <v>45657</v>
      </c>
      <c r="G22" s="11">
        <f t="shared" si="2"/>
        <v>5543.5</v>
      </c>
      <c r="H22" s="11">
        <v>110.9</v>
      </c>
      <c r="I22" s="17">
        <v>5432.6</v>
      </c>
      <c r="J22" s="11">
        <v>0</v>
      </c>
      <c r="K22" s="11">
        <v>0</v>
      </c>
    </row>
    <row r="23" spans="1:11" s="12" customFormat="1" ht="133.5" hidden="1" customHeight="1" x14ac:dyDescent="0.3">
      <c r="A23" s="15" t="s">
        <v>26</v>
      </c>
      <c r="B23" s="16" t="s">
        <v>121</v>
      </c>
      <c r="C23" s="10" t="s">
        <v>14</v>
      </c>
      <c r="D23" s="10" t="s">
        <v>130</v>
      </c>
      <c r="E23" s="16" t="s">
        <v>131</v>
      </c>
      <c r="F23" s="13">
        <v>45657</v>
      </c>
      <c r="G23" s="11">
        <f t="shared" si="2"/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s="12" customFormat="1" ht="104.25" customHeight="1" x14ac:dyDescent="0.3">
      <c r="A24" s="15" t="s">
        <v>23</v>
      </c>
      <c r="B24" s="16" t="s">
        <v>100</v>
      </c>
      <c r="C24" s="10" t="s">
        <v>14</v>
      </c>
      <c r="D24" s="10" t="s">
        <v>43</v>
      </c>
      <c r="E24" s="10" t="s">
        <v>25</v>
      </c>
      <c r="F24" s="13">
        <v>45657</v>
      </c>
      <c r="G24" s="11">
        <f t="shared" si="2"/>
        <v>394682.4</v>
      </c>
      <c r="H24" s="11">
        <v>0</v>
      </c>
      <c r="I24" s="17">
        <v>0</v>
      </c>
      <c r="J24" s="11">
        <v>374043.5</v>
      </c>
      <c r="K24" s="17">
        <v>20638.900000000001</v>
      </c>
    </row>
    <row r="25" spans="1:11" s="12" customFormat="1" ht="104.25" hidden="1" customHeight="1" x14ac:dyDescent="0.3">
      <c r="A25" s="15" t="s">
        <v>65</v>
      </c>
      <c r="B25" s="16" t="s">
        <v>77</v>
      </c>
      <c r="C25" s="10" t="s">
        <v>14</v>
      </c>
      <c r="D25" s="16" t="s">
        <v>67</v>
      </c>
      <c r="E25" s="10" t="s">
        <v>66</v>
      </c>
      <c r="F25" s="13">
        <v>44561</v>
      </c>
      <c r="G25" s="11">
        <f t="shared" si="2"/>
        <v>0</v>
      </c>
      <c r="H25" s="11">
        <v>0</v>
      </c>
      <c r="I25" s="17">
        <v>0</v>
      </c>
      <c r="J25" s="11">
        <v>0</v>
      </c>
      <c r="K25" s="17"/>
    </row>
    <row r="26" spans="1:11" s="12" customFormat="1" ht="104.25" hidden="1" customHeight="1" x14ac:dyDescent="0.3">
      <c r="A26" s="15"/>
      <c r="B26" s="16" t="s">
        <v>129</v>
      </c>
      <c r="C26" s="10" t="s">
        <v>14</v>
      </c>
      <c r="D26" s="10" t="s">
        <v>43</v>
      </c>
      <c r="E26" s="10" t="s">
        <v>25</v>
      </c>
      <c r="F26" s="13">
        <v>45657</v>
      </c>
      <c r="G26" s="11">
        <f>H26+I26+J26+K26</f>
        <v>0</v>
      </c>
      <c r="H26" s="11">
        <v>0</v>
      </c>
      <c r="I26" s="17">
        <v>0</v>
      </c>
      <c r="J26" s="11">
        <v>0</v>
      </c>
      <c r="K26" s="17">
        <v>0</v>
      </c>
    </row>
    <row r="27" spans="1:11" s="12" customFormat="1" ht="103.5" customHeight="1" x14ac:dyDescent="0.3">
      <c r="A27" s="15" t="s">
        <v>26</v>
      </c>
      <c r="B27" s="16" t="s">
        <v>101</v>
      </c>
      <c r="C27" s="10" t="s">
        <v>14</v>
      </c>
      <c r="D27" s="18" t="s">
        <v>44</v>
      </c>
      <c r="E27" s="10" t="s">
        <v>28</v>
      </c>
      <c r="F27" s="13">
        <v>45657</v>
      </c>
      <c r="G27" s="11">
        <f>H27+I27+J27+K27</f>
        <v>39245.1</v>
      </c>
      <c r="H27" s="11">
        <v>0</v>
      </c>
      <c r="I27" s="17">
        <v>0</v>
      </c>
      <c r="J27" s="17">
        <v>39113.4</v>
      </c>
      <c r="K27" s="35">
        <v>131.69999999999999</v>
      </c>
    </row>
    <row r="28" spans="1:11" s="12" customFormat="1" ht="79.5" hidden="1" customHeight="1" x14ac:dyDescent="0.3">
      <c r="A28" s="15" t="s">
        <v>69</v>
      </c>
      <c r="B28" s="16" t="s">
        <v>78</v>
      </c>
      <c r="C28" s="10" t="s">
        <v>14</v>
      </c>
      <c r="D28" s="16" t="s">
        <v>70</v>
      </c>
      <c r="E28" s="10" t="s">
        <v>72</v>
      </c>
      <c r="F28" s="13">
        <v>44561</v>
      </c>
      <c r="G28" s="11">
        <f>H28+I28+J28+K28</f>
        <v>0</v>
      </c>
      <c r="H28" s="11">
        <v>0</v>
      </c>
      <c r="I28" s="17">
        <v>0</v>
      </c>
      <c r="J28" s="17">
        <v>0</v>
      </c>
      <c r="K28" s="17">
        <v>0</v>
      </c>
    </row>
    <row r="29" spans="1:11" s="12" customFormat="1" ht="62.25" hidden="1" customHeight="1" x14ac:dyDescent="0.3">
      <c r="A29" s="15" t="s">
        <v>71</v>
      </c>
      <c r="B29" s="16" t="s">
        <v>79</v>
      </c>
      <c r="C29" s="10" t="s">
        <v>14</v>
      </c>
      <c r="D29" s="18" t="s">
        <v>66</v>
      </c>
      <c r="E29" s="10" t="s">
        <v>73</v>
      </c>
      <c r="F29" s="13">
        <v>44561</v>
      </c>
      <c r="G29" s="11">
        <f>H29+I29+J29+K29</f>
        <v>0</v>
      </c>
      <c r="H29" s="11">
        <v>0</v>
      </c>
      <c r="I29" s="17">
        <v>0</v>
      </c>
      <c r="J29" s="17">
        <v>0</v>
      </c>
      <c r="K29" s="17">
        <v>0</v>
      </c>
    </row>
    <row r="30" spans="1:11" s="12" customFormat="1" ht="177" customHeight="1" x14ac:dyDescent="0.3">
      <c r="A30" s="15" t="s">
        <v>27</v>
      </c>
      <c r="B30" s="16" t="s">
        <v>102</v>
      </c>
      <c r="C30" s="10" t="s">
        <v>14</v>
      </c>
      <c r="D30" s="18" t="s">
        <v>86</v>
      </c>
      <c r="E30" s="10" t="s">
        <v>88</v>
      </c>
      <c r="F30" s="13">
        <v>45657</v>
      </c>
      <c r="G30" s="11">
        <f t="shared" ref="G30:G33" si="3">H30+I30+J30+K30</f>
        <v>27342</v>
      </c>
      <c r="H30" s="11">
        <v>0</v>
      </c>
      <c r="I30" s="17">
        <v>27342</v>
      </c>
      <c r="J30" s="17">
        <v>0</v>
      </c>
      <c r="K30" s="17">
        <v>0</v>
      </c>
    </row>
    <row r="31" spans="1:11" s="12" customFormat="1" ht="106.5" customHeight="1" x14ac:dyDescent="0.3">
      <c r="A31" s="32" t="s">
        <v>65</v>
      </c>
      <c r="B31" s="16" t="s">
        <v>103</v>
      </c>
      <c r="C31" s="10" t="s">
        <v>14</v>
      </c>
      <c r="D31" s="18" t="s">
        <v>89</v>
      </c>
      <c r="E31" s="10" t="s">
        <v>87</v>
      </c>
      <c r="F31" s="13">
        <v>45657</v>
      </c>
      <c r="G31" s="11">
        <f t="shared" si="3"/>
        <v>42828.5</v>
      </c>
      <c r="H31" s="11">
        <v>7280.9</v>
      </c>
      <c r="I31" s="17">
        <v>35547.599999999999</v>
      </c>
      <c r="J31" s="17">
        <v>0</v>
      </c>
      <c r="K31" s="17">
        <v>0</v>
      </c>
    </row>
    <row r="32" spans="1:11" s="12" customFormat="1" ht="142.5" hidden="1" customHeight="1" x14ac:dyDescent="0.3">
      <c r="A32" s="15" t="s">
        <v>82</v>
      </c>
      <c r="B32" s="16" t="s">
        <v>84</v>
      </c>
      <c r="C32" s="10" t="s">
        <v>14</v>
      </c>
      <c r="D32" s="18" t="s">
        <v>93</v>
      </c>
      <c r="E32" s="10" t="s">
        <v>90</v>
      </c>
      <c r="F32" s="13">
        <v>44561</v>
      </c>
      <c r="G32" s="11">
        <f t="shared" si="3"/>
        <v>0</v>
      </c>
      <c r="H32" s="11"/>
      <c r="I32" s="17"/>
      <c r="J32" s="17"/>
      <c r="K32" s="17"/>
    </row>
    <row r="33" spans="1:15" s="12" customFormat="1" ht="104.25" hidden="1" customHeight="1" x14ac:dyDescent="0.3">
      <c r="A33" s="15" t="s">
        <v>83</v>
      </c>
      <c r="B33" s="16" t="s">
        <v>85</v>
      </c>
      <c r="C33" s="10" t="s">
        <v>14</v>
      </c>
      <c r="D33" s="18" t="s">
        <v>92</v>
      </c>
      <c r="E33" s="10" t="s">
        <v>91</v>
      </c>
      <c r="F33" s="13">
        <v>44561</v>
      </c>
      <c r="G33" s="11">
        <f t="shared" si="3"/>
        <v>0</v>
      </c>
      <c r="H33" s="11"/>
      <c r="I33" s="17"/>
      <c r="J33" s="17"/>
      <c r="K33" s="17"/>
    </row>
    <row r="34" spans="1:15" s="12" customFormat="1" ht="104.25" customHeight="1" x14ac:dyDescent="0.3">
      <c r="A34" s="15" t="s">
        <v>128</v>
      </c>
      <c r="B34" s="16" t="s">
        <v>115</v>
      </c>
      <c r="C34" s="10" t="s">
        <v>14</v>
      </c>
      <c r="D34" s="18" t="s">
        <v>140</v>
      </c>
      <c r="E34" s="10" t="s">
        <v>141</v>
      </c>
      <c r="F34" s="13">
        <v>45657</v>
      </c>
      <c r="G34" s="11">
        <f>G37+G35+G36</f>
        <v>5434</v>
      </c>
      <c r="H34" s="11">
        <f t="shared" ref="H34:K34" si="4">H37+H35+H36</f>
        <v>4950.3</v>
      </c>
      <c r="I34" s="11">
        <f t="shared" si="4"/>
        <v>0</v>
      </c>
      <c r="J34" s="11">
        <f t="shared" si="4"/>
        <v>483.7</v>
      </c>
      <c r="K34" s="11">
        <f t="shared" si="4"/>
        <v>0</v>
      </c>
    </row>
    <row r="35" spans="1:15" s="12" customFormat="1" ht="149.25" customHeight="1" x14ac:dyDescent="0.3">
      <c r="A35" s="15" t="s">
        <v>143</v>
      </c>
      <c r="B35" s="16" t="s">
        <v>147</v>
      </c>
      <c r="C35" s="10" t="s">
        <v>14</v>
      </c>
      <c r="D35" s="18" t="s">
        <v>118</v>
      </c>
      <c r="E35" s="10" t="s">
        <v>117</v>
      </c>
      <c r="F35" s="13">
        <v>45657</v>
      </c>
      <c r="G35" s="11">
        <f t="shared" ref="G35:G36" si="5">H35+I35+J35+K35</f>
        <v>2187.4</v>
      </c>
      <c r="H35" s="11">
        <v>1992.7</v>
      </c>
      <c r="I35" s="17">
        <v>0</v>
      </c>
      <c r="J35" s="17">
        <v>194.7</v>
      </c>
      <c r="K35" s="17">
        <v>0</v>
      </c>
    </row>
    <row r="36" spans="1:15" s="12" customFormat="1" ht="105.75" customHeight="1" x14ac:dyDescent="0.3">
      <c r="A36" s="15" t="s">
        <v>144</v>
      </c>
      <c r="B36" s="16" t="s">
        <v>136</v>
      </c>
      <c r="C36" s="10" t="s">
        <v>14</v>
      </c>
      <c r="D36" s="18" t="s">
        <v>118</v>
      </c>
      <c r="E36" s="10" t="s">
        <v>138</v>
      </c>
      <c r="F36" s="13">
        <v>45657</v>
      </c>
      <c r="G36" s="11">
        <f t="shared" si="5"/>
        <v>1491.8</v>
      </c>
      <c r="H36" s="17">
        <v>1359</v>
      </c>
      <c r="I36" s="17">
        <v>0</v>
      </c>
      <c r="J36" s="17">
        <v>132.80000000000001</v>
      </c>
      <c r="K36" s="17">
        <v>0</v>
      </c>
    </row>
    <row r="37" spans="1:15" s="12" customFormat="1" ht="110.25" customHeight="1" x14ac:dyDescent="0.3">
      <c r="A37" s="15" t="s">
        <v>145</v>
      </c>
      <c r="B37" s="16" t="s">
        <v>137</v>
      </c>
      <c r="C37" s="10" t="s">
        <v>14</v>
      </c>
      <c r="D37" s="10" t="s">
        <v>124</v>
      </c>
      <c r="E37" s="10" t="s">
        <v>139</v>
      </c>
      <c r="F37" s="13">
        <v>45657</v>
      </c>
      <c r="G37" s="11">
        <f t="shared" ref="G37" si="6">H37+I37+J37+K37</f>
        <v>1754.8</v>
      </c>
      <c r="H37" s="17">
        <v>1598.6</v>
      </c>
      <c r="I37" s="17">
        <v>0</v>
      </c>
      <c r="J37" s="17">
        <v>156.19999999999999</v>
      </c>
      <c r="K37" s="17">
        <v>0</v>
      </c>
    </row>
    <row r="38" spans="1:15" s="22" customFormat="1" ht="105.75" customHeight="1" x14ac:dyDescent="0.3">
      <c r="A38" s="15" t="s">
        <v>16</v>
      </c>
      <c r="B38" s="19" t="s">
        <v>29</v>
      </c>
      <c r="C38" s="10" t="s">
        <v>14</v>
      </c>
      <c r="D38" s="8" t="s">
        <v>54</v>
      </c>
      <c r="E38" s="8" t="s">
        <v>54</v>
      </c>
      <c r="F38" s="13">
        <v>45657</v>
      </c>
      <c r="G38" s="11">
        <f>SUM(G39:G45)</f>
        <v>78271.599999999991</v>
      </c>
      <c r="H38" s="11">
        <f>SUM(H39:H45)</f>
        <v>56321.5</v>
      </c>
      <c r="I38" s="11">
        <f>SUM(I39:I45)</f>
        <v>0</v>
      </c>
      <c r="J38" s="11">
        <f>SUM(J39:J45)</f>
        <v>21950.100000000002</v>
      </c>
      <c r="K38" s="11">
        <f>SUM(K39:K45)</f>
        <v>0</v>
      </c>
      <c r="L38" s="20"/>
      <c r="M38" s="20"/>
      <c r="N38" s="20"/>
      <c r="O38" s="21"/>
    </row>
    <row r="39" spans="1:15" s="22" customFormat="1" ht="162" customHeight="1" x14ac:dyDescent="0.3">
      <c r="A39" s="15" t="s">
        <v>30</v>
      </c>
      <c r="B39" s="19" t="s">
        <v>104</v>
      </c>
      <c r="C39" s="10" t="s">
        <v>14</v>
      </c>
      <c r="D39" s="10" t="s">
        <v>31</v>
      </c>
      <c r="E39" s="10" t="s">
        <v>132</v>
      </c>
      <c r="F39" s="13">
        <v>45657</v>
      </c>
      <c r="G39" s="11">
        <f t="shared" si="2"/>
        <v>4223.5</v>
      </c>
      <c r="H39" s="11">
        <v>4223.5</v>
      </c>
      <c r="I39" s="11">
        <v>0</v>
      </c>
      <c r="J39" s="11">
        <v>0</v>
      </c>
      <c r="K39" s="11">
        <v>0</v>
      </c>
      <c r="L39" s="20"/>
      <c r="M39" s="20"/>
      <c r="N39" s="20"/>
      <c r="O39" s="21"/>
    </row>
    <row r="40" spans="1:15" s="22" customFormat="1" ht="90" hidden="1" customHeight="1" x14ac:dyDescent="0.3">
      <c r="A40" s="15" t="s">
        <v>32</v>
      </c>
      <c r="B40" s="19" t="s">
        <v>105</v>
      </c>
      <c r="C40" s="10" t="s">
        <v>14</v>
      </c>
      <c r="D40" s="10" t="s">
        <v>34</v>
      </c>
      <c r="E40" s="10" t="s">
        <v>33</v>
      </c>
      <c r="F40" s="13">
        <v>44926</v>
      </c>
      <c r="G40" s="11">
        <f t="shared" si="2"/>
        <v>0</v>
      </c>
      <c r="H40" s="11"/>
      <c r="I40" s="11"/>
      <c r="J40" s="11"/>
      <c r="K40" s="11"/>
      <c r="L40" s="20"/>
      <c r="M40" s="20"/>
      <c r="N40" s="20"/>
      <c r="O40" s="21"/>
    </row>
    <row r="41" spans="1:15" s="22" customFormat="1" ht="87.75" customHeight="1" x14ac:dyDescent="0.3">
      <c r="A41" s="15" t="s">
        <v>32</v>
      </c>
      <c r="B41" s="19" t="s">
        <v>106</v>
      </c>
      <c r="C41" s="10" t="s">
        <v>14</v>
      </c>
      <c r="D41" s="10" t="s">
        <v>34</v>
      </c>
      <c r="E41" s="10" t="s">
        <v>33</v>
      </c>
      <c r="F41" s="13">
        <v>45657</v>
      </c>
      <c r="G41" s="11">
        <f t="shared" si="2"/>
        <v>27202.400000000001</v>
      </c>
      <c r="H41" s="11">
        <v>27202.400000000001</v>
      </c>
      <c r="I41" s="11">
        <v>0</v>
      </c>
      <c r="J41" s="11">
        <v>0</v>
      </c>
      <c r="K41" s="11">
        <v>0</v>
      </c>
      <c r="L41" s="20"/>
      <c r="M41" s="20"/>
      <c r="N41" s="20"/>
      <c r="O41" s="21"/>
    </row>
    <row r="42" spans="1:15" s="22" customFormat="1" ht="108.75" customHeight="1" x14ac:dyDescent="0.3">
      <c r="A42" s="15" t="s">
        <v>35</v>
      </c>
      <c r="B42" s="19" t="s">
        <v>107</v>
      </c>
      <c r="C42" s="10" t="s">
        <v>14</v>
      </c>
      <c r="D42" s="10" t="s">
        <v>34</v>
      </c>
      <c r="E42" s="10" t="s">
        <v>33</v>
      </c>
      <c r="F42" s="13">
        <v>45657</v>
      </c>
      <c r="G42" s="11">
        <f t="shared" si="2"/>
        <v>24616.6</v>
      </c>
      <c r="H42" s="11">
        <v>24616.6</v>
      </c>
      <c r="I42" s="11">
        <v>0</v>
      </c>
      <c r="J42" s="11">
        <v>0</v>
      </c>
      <c r="K42" s="11">
        <v>0</v>
      </c>
      <c r="L42" s="20"/>
      <c r="M42" s="20"/>
      <c r="N42" s="20"/>
      <c r="O42" s="21"/>
    </row>
    <row r="43" spans="1:15" s="22" customFormat="1" ht="163.5" customHeight="1" x14ac:dyDescent="0.3">
      <c r="A43" s="15" t="s">
        <v>36</v>
      </c>
      <c r="B43" s="19" t="s">
        <v>108</v>
      </c>
      <c r="C43" s="10" t="s">
        <v>14</v>
      </c>
      <c r="D43" s="10" t="s">
        <v>134</v>
      </c>
      <c r="E43" s="10" t="s">
        <v>38</v>
      </c>
      <c r="F43" s="13">
        <v>45657</v>
      </c>
      <c r="G43" s="11">
        <f>H43+I43+J43+K43</f>
        <v>279</v>
      </c>
      <c r="H43" s="11">
        <v>279</v>
      </c>
      <c r="I43" s="11">
        <v>0</v>
      </c>
      <c r="J43" s="11">
        <v>0</v>
      </c>
      <c r="K43" s="11">
        <v>0</v>
      </c>
      <c r="L43" s="20"/>
      <c r="M43" s="20"/>
      <c r="N43" s="20"/>
      <c r="O43" s="21"/>
    </row>
    <row r="44" spans="1:15" s="22" customFormat="1" ht="166.5" customHeight="1" x14ac:dyDescent="0.3">
      <c r="A44" s="15" t="s">
        <v>37</v>
      </c>
      <c r="B44" s="19" t="s">
        <v>109</v>
      </c>
      <c r="C44" s="10" t="s">
        <v>14</v>
      </c>
      <c r="D44" s="10" t="s">
        <v>46</v>
      </c>
      <c r="E44" s="10" t="s">
        <v>47</v>
      </c>
      <c r="F44" s="13">
        <v>45657</v>
      </c>
      <c r="G44" s="11">
        <f>J44</f>
        <v>18307.400000000001</v>
      </c>
      <c r="H44" s="11">
        <v>0</v>
      </c>
      <c r="I44" s="11">
        <v>0</v>
      </c>
      <c r="J44" s="11">
        <v>18307.400000000001</v>
      </c>
      <c r="K44" s="11">
        <v>0</v>
      </c>
      <c r="L44" s="20"/>
      <c r="M44" s="20"/>
      <c r="N44" s="20"/>
      <c r="O44" s="21"/>
    </row>
    <row r="45" spans="1:15" s="22" customFormat="1" ht="102" customHeight="1" x14ac:dyDescent="0.3">
      <c r="A45" s="15" t="s">
        <v>45</v>
      </c>
      <c r="B45" s="19" t="s">
        <v>110</v>
      </c>
      <c r="C45" s="10" t="s">
        <v>14</v>
      </c>
      <c r="D45" s="10" t="s">
        <v>48</v>
      </c>
      <c r="E45" s="10" t="s">
        <v>49</v>
      </c>
      <c r="F45" s="13">
        <v>45657</v>
      </c>
      <c r="G45" s="11">
        <f>J45</f>
        <v>3642.7</v>
      </c>
      <c r="H45" s="11">
        <v>0</v>
      </c>
      <c r="I45" s="11">
        <v>0</v>
      </c>
      <c r="J45" s="11">
        <v>3642.7</v>
      </c>
      <c r="K45" s="11">
        <v>0</v>
      </c>
      <c r="L45" s="20"/>
      <c r="M45" s="20"/>
      <c r="N45" s="20"/>
      <c r="O45" s="21"/>
    </row>
    <row r="46" spans="1:15" s="14" customFormat="1" ht="39" customHeight="1" x14ac:dyDescent="0.3">
      <c r="A46" s="28" t="s">
        <v>52</v>
      </c>
      <c r="B46" s="30" t="s">
        <v>53</v>
      </c>
      <c r="C46" s="28" t="s">
        <v>54</v>
      </c>
      <c r="D46" s="28" t="s">
        <v>54</v>
      </c>
      <c r="E46" s="28" t="s">
        <v>54</v>
      </c>
      <c r="F46" s="28" t="s">
        <v>54</v>
      </c>
      <c r="G46" s="29">
        <f>G10+G38</f>
        <v>1694528.5</v>
      </c>
      <c r="H46" s="29">
        <f>H10+H38</f>
        <v>860653.90000000014</v>
      </c>
      <c r="I46" s="29">
        <f>I10+I38</f>
        <v>68322.2</v>
      </c>
      <c r="J46" s="29">
        <f>J10+J38</f>
        <v>705168.59999999986</v>
      </c>
      <c r="K46" s="29">
        <f>K10+K38</f>
        <v>60383.799999999996</v>
      </c>
    </row>
    <row r="47" spans="1:15" s="14" customFormat="1" ht="69" customHeight="1" x14ac:dyDescent="0.3">
      <c r="A47" s="8"/>
      <c r="B47" s="23" t="s">
        <v>55</v>
      </c>
      <c r="C47" s="10" t="s">
        <v>14</v>
      </c>
      <c r="D47" s="28" t="s">
        <v>54</v>
      </c>
      <c r="E47" s="28" t="s">
        <v>54</v>
      </c>
      <c r="F47" s="28" t="s">
        <v>54</v>
      </c>
      <c r="G47" s="29">
        <f>G46-G48</f>
        <v>1694528.5</v>
      </c>
      <c r="H47" s="29">
        <f t="shared" ref="H47:K47" si="7">H46-H48</f>
        <v>860653.90000000014</v>
      </c>
      <c r="I47" s="29">
        <f t="shared" si="7"/>
        <v>68322.2</v>
      </c>
      <c r="J47" s="29">
        <f t="shared" si="7"/>
        <v>705168.59999999986</v>
      </c>
      <c r="K47" s="29">
        <f t="shared" si="7"/>
        <v>60383.799999999996</v>
      </c>
    </row>
    <row r="48" spans="1:15" s="14" customFormat="1" ht="51.75" hidden="1" customHeight="1" x14ac:dyDescent="0.3">
      <c r="A48" s="8"/>
      <c r="B48" s="23" t="s">
        <v>126</v>
      </c>
      <c r="C48" s="27" t="s">
        <v>41</v>
      </c>
      <c r="D48" s="28" t="s">
        <v>54</v>
      </c>
      <c r="E48" s="28" t="s">
        <v>54</v>
      </c>
      <c r="F48" s="28" t="s">
        <v>54</v>
      </c>
      <c r="G48" s="29">
        <v>0</v>
      </c>
      <c r="H48" s="29">
        <f t="shared" ref="H48:K48" si="8">H14</f>
        <v>0</v>
      </c>
      <c r="I48" s="29">
        <f t="shared" si="8"/>
        <v>0</v>
      </c>
      <c r="J48" s="29">
        <v>0</v>
      </c>
      <c r="K48" s="29">
        <f t="shared" si="8"/>
        <v>0</v>
      </c>
    </row>
    <row r="49" spans="1:15" ht="26.25" customHeight="1" x14ac:dyDescent="0.3">
      <c r="A49" s="24"/>
      <c r="B49" s="4"/>
      <c r="C49" s="4"/>
      <c r="D49" s="4"/>
      <c r="E49" s="4"/>
      <c r="F49" s="4"/>
      <c r="G49" s="25"/>
      <c r="H49" s="25"/>
      <c r="I49" s="25"/>
      <c r="J49" s="25"/>
      <c r="K49" s="25"/>
    </row>
    <row r="50" spans="1:15" ht="32.25" customHeight="1" x14ac:dyDescent="0.3">
      <c r="A50" s="24"/>
      <c r="B50" s="39" t="s">
        <v>111</v>
      </c>
      <c r="C50" s="39"/>
      <c r="D50" s="4"/>
      <c r="E50" s="4"/>
      <c r="F50" s="3" t="s">
        <v>112</v>
      </c>
      <c r="G50" s="25"/>
      <c r="H50" s="25"/>
      <c r="I50" s="25"/>
      <c r="J50" s="25"/>
      <c r="K50" s="25"/>
    </row>
    <row r="51" spans="1:15" ht="19.5" customHeight="1" x14ac:dyDescent="0.3">
      <c r="A51" s="2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45.75" customHeight="1" x14ac:dyDescent="0.3">
      <c r="A52" s="2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22.5" customHeight="1" x14ac:dyDescent="0.3">
      <c r="A53" s="2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</sheetData>
  <mergeCells count="16">
    <mergeCell ref="F1:L1"/>
    <mergeCell ref="F2:L2"/>
    <mergeCell ref="F3:H3"/>
    <mergeCell ref="C7:C8"/>
    <mergeCell ref="D7:D8"/>
    <mergeCell ref="E7:E8"/>
    <mergeCell ref="F7:F8"/>
    <mergeCell ref="B51:O51"/>
    <mergeCell ref="B52:O52"/>
    <mergeCell ref="B53:O53"/>
    <mergeCell ref="G7:K7"/>
    <mergeCell ref="A4:K4"/>
    <mergeCell ref="A5:K5"/>
    <mergeCell ref="A7:A8"/>
    <mergeCell ref="B7:B8"/>
    <mergeCell ref="B50:C50"/>
  </mergeCells>
  <pageMargins left="0.39370078740157483" right="0.31496062992125984" top="0.35433070866141736" bottom="0.35433070866141736" header="0.31496062992125984" footer="0.31496062992125984"/>
  <pageSetup paperSize="9" scale="45" fitToHeight="0" orientation="landscape" r:id="rId1"/>
  <rowBreaks count="3" manualBreakCount="3">
    <brk id="22" max="11" man="1"/>
    <brk id="37" max="11" man="1"/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9</vt:lpstr>
      <vt:lpstr>'таблица 9'!Заголовки_для_печати</vt:lpstr>
      <vt:lpstr>'таблица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2024-01-29T07:17:02Z</dcterms:modified>
</cp:coreProperties>
</file>