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85" windowWidth="16410" windowHeight="8715" activeTab="2"/>
  </bookViews>
  <sheets>
    <sheet name="Лист1" sheetId="1" r:id="rId1"/>
    <sheet name="Лист2" sheetId="2" r:id="rId2"/>
    <sheet name="приложение 2" sheetId="3" r:id="rId3"/>
  </sheets>
  <definedNames>
    <definedName name="_xlnm.Print_Titles" localSheetId="2">'приложение 2'!$7:$7</definedName>
    <definedName name="_xlnm.Print_Area" localSheetId="2">'приложение 2'!$A$1:$R$29</definedName>
  </definedNames>
  <calcPr fullCalcOnLoad="1"/>
</workbook>
</file>

<file path=xl/sharedStrings.xml><?xml version="1.0" encoding="utf-8"?>
<sst xmlns="http://schemas.openxmlformats.org/spreadsheetml/2006/main" count="199" uniqueCount="123">
  <si>
    <t>№ п/п</t>
  </si>
  <si>
    <t>Всего</t>
  </si>
  <si>
    <t>Бюджет  города</t>
  </si>
  <si>
    <t>б</t>
  </si>
  <si>
    <t>не</t>
  </si>
  <si>
    <t xml:space="preserve">        </t>
  </si>
  <si>
    <t>исп. Л.М. Швец тел:8-863-69-3-72-96</t>
  </si>
  <si>
    <t xml:space="preserve"> </t>
  </si>
  <si>
    <t>Област-     ной бюджет</t>
  </si>
  <si>
    <t>Внебюджетные источни         ки</t>
  </si>
  <si>
    <t>Феде-раль-ный бюджет</t>
  </si>
  <si>
    <t>Област-ной бюджет</t>
  </si>
  <si>
    <t>Внебюджетные источни   ки</t>
  </si>
  <si>
    <t xml:space="preserve"> Сведения </t>
  </si>
  <si>
    <t>Контрольное событие программы</t>
  </si>
  <si>
    <t>Результаты реализации (краткое описание)</t>
  </si>
  <si>
    <t>Фактический срок реализации</t>
  </si>
  <si>
    <t>запланированные</t>
  </si>
  <si>
    <t>достигнутые</t>
  </si>
  <si>
    <t>начала</t>
  </si>
  <si>
    <t>окончания</t>
  </si>
  <si>
    <t>Объемы неосвоенных средств и причины их неосвоения. Анализ последсвий нереализации (реализации не в полном объеме) основных мероприятий и мероприятий</t>
  </si>
  <si>
    <t>Итого по муниципальной программе</t>
  </si>
  <si>
    <t>ответственный исполнитель муниципальной программы - МКУ "УГХ"</t>
  </si>
  <si>
    <t>1.2.</t>
  </si>
  <si>
    <t>1.3.</t>
  </si>
  <si>
    <t>2.2.</t>
  </si>
  <si>
    <t>1</t>
  </si>
  <si>
    <t>2</t>
  </si>
  <si>
    <t>2.3.</t>
  </si>
  <si>
    <t>январь 2019</t>
  </si>
  <si>
    <t>декабрь 2019</t>
  </si>
  <si>
    <t>1.1.</t>
  </si>
  <si>
    <t>Проведение инвентаризации ламп накаливания с последующей их заменой на  энергосберегающие приборы в муниципальных учреждениях</t>
  </si>
  <si>
    <t>Исполнено (кассовые расходы) (тыс.руб)</t>
  </si>
  <si>
    <t>Феде-       ральный бюджет</t>
  </si>
  <si>
    <t xml:space="preserve">муниципальной программы города Новошахтинска«Энергосбережение и повышение энергетической эффективности» 
</t>
  </si>
  <si>
    <t>2.1.</t>
  </si>
  <si>
    <t xml:space="preserve">соисполнители-Администрация города, ее отраслевые (функциональные) органы;
муниципальные учреждения 
</t>
  </si>
  <si>
    <t xml:space="preserve">соисполнители -Управляющие компании;               обслуживающие организации; товарищества собственников жилья;                                          жилищно-строительные кооперативы; 
собственники многоквартирных домов 
</t>
  </si>
  <si>
    <t>I.</t>
  </si>
  <si>
    <t>Подпрограмма № 1 «Энергосбережение и повышение энегоэффективности в бюджетном секторе»</t>
  </si>
  <si>
    <t>ОМ. Повышение энергетической эффективности и снижение потребления энергоресурсов</t>
  </si>
  <si>
    <t>сокращение объемов потребления энергоресурсов, оплачиваемых из бюджета города</t>
  </si>
  <si>
    <t>В течение года</t>
  </si>
  <si>
    <t>М. Замена электросчётчиков и трансформаторов тока, ламп накаливания и других неэффективных элементов системы освещения, в том числе светильников на энергосберегающие</t>
  </si>
  <si>
    <t xml:space="preserve">Начальник общего отдела Администрации города-Грицай Г.В.; Начальник отдела по работе с населением Администрации города -Земцов В.М.;   Начальник муниципального бюджетного учреждения города Новошахтинска «Управление по делам гражданской обороны и чрезвычайным ситуациям»  - Кондратенко В.И.; Председатель Комитета по управлению имуществом Администрации города-Авраменко Т.Г.;  Главный врач муниципального бюджетного учреждения здравоохранения «Центральная городская больница» города Новошахтинска -Савин В.В.; Начальник Управления образования Администрации города -Бахтинова Т.П.;  Заведующая отделом культуры Администрации города -Коновалова Н.Г.;Директор МКУ г. Новошахтинска «УГХ»-Сикач Л.В. </t>
  </si>
  <si>
    <t>обеспечение расчетов бюджетных учреждений за потребляемые объемы энергетических ресурсов по приборам учета</t>
  </si>
  <si>
    <t>М. Приобретение энергосберегающего оборудования, материалов и других неэффективных элементов систем освещения для бюджетных учреждений</t>
  </si>
  <si>
    <t xml:space="preserve"> Главный врач муниципального бюджетного учреждения здравоохранения «Центральная городская больница» города Новошахтинска -Савин В.В.</t>
  </si>
  <si>
    <t xml:space="preserve">Проведение инвентаризации тепло и энерго -оборудования </t>
  </si>
  <si>
    <t>повышение энергетической эффективности бюджетных учреждений</t>
  </si>
  <si>
    <t>Информационная поддержка политики энергосбережения</t>
  </si>
  <si>
    <t>Начальник  отдела инженерной  инфраструктуры ЖКХ МКУ "УГХ"- Хропот Н.В.</t>
  </si>
  <si>
    <t xml:space="preserve">Размещение в средствах массовой информации материалов по вопросам  в сфере политики энергосбережения </t>
  </si>
  <si>
    <t>Размещение на официальном сайте  Администрации города Новошахтинска в сети интернет  информации об инновационных технологиях  в сфере использования бытовых приборов учета и регулирования расхода электрической и тепловой энергии. Так же  публикация статей в  Новошахтинской  городской общественно-политической газете «Знамя шахтера».</t>
  </si>
  <si>
    <t>II.</t>
  </si>
  <si>
    <t>Подпрограмма № 2 «Энергосбережение и повышение энегоэффективности в жилищном фонде»</t>
  </si>
  <si>
    <t>ОМ. Повышение энергетической эффективности и снижение потребления энергоресурсов в многоквартирных жилых домах</t>
  </si>
  <si>
    <t>Управляющие компании;                                           обслуживающие организации;</t>
  </si>
  <si>
    <t>товарищества собственников жилья;                                          жилищно-строительные кооперативы;</t>
  </si>
  <si>
    <t xml:space="preserve">собственники многоквартирных домов </t>
  </si>
  <si>
    <t>способствует более эффективному использованию энергоресурсов потребителями</t>
  </si>
  <si>
    <t>М. Утепление фасадов, кровли, перекрытий подвалов, замена оконных заполнений в местах общего пользования  в многоквартирных домах, не подлежащих капитальному ремонту</t>
  </si>
  <si>
    <t>собственники многоквартирных домов</t>
  </si>
  <si>
    <t>Проведение осенне-зимних осмотров жилого фонда; Составление организационно- технических мероприятий по выполнению ремонтных работ по  подготовке к ОЗП; Выявление процента износа домов</t>
  </si>
  <si>
    <t xml:space="preserve">Снижение расходов на тепловую энергию </t>
  </si>
  <si>
    <t xml:space="preserve">М. Внедрение системы автоматизации потребления тепловой энергии многоквартирными домами в части автоматизации индивидуальных тепловых пунктов </t>
  </si>
  <si>
    <t>Завершение электромонтажных работ по установке приборов учета тепловой энергии</t>
  </si>
  <si>
    <t xml:space="preserve">Снижение расходов на тепловую и снижение потребляемой электроэнергии оборудованием </t>
  </si>
  <si>
    <t>М. Установка энергосберегающих антивандальных светильников, оборудованных датчиками движения или присутствия человека в местах общего пользования многоквартирных домов</t>
  </si>
  <si>
    <t xml:space="preserve">Выполнение капитального ремонта систем освещения мест общего пользования с установкой современных средств автоматизированной системы освещения </t>
  </si>
  <si>
    <t xml:space="preserve">Снижение потребляемой электроэнергии оборудованием </t>
  </si>
  <si>
    <r>
      <t>Подпрограмма № 3 «Развитие и модернизация электрических сетей, включая сети уличного освещения и газоснабжения</t>
    </r>
    <r>
      <rPr>
        <sz val="10"/>
        <color indexed="8"/>
        <rFont val="Times New Roman"/>
        <family val="1"/>
      </rPr>
      <t>»</t>
    </r>
  </si>
  <si>
    <t>3.1.</t>
  </si>
  <si>
    <t xml:space="preserve">ОМ. Повышение энегоэффективности уличного освещения </t>
  </si>
  <si>
    <t>- Администрация городам                                                - МКУ «УГХ»                                                                                          -организации города, осуществляющие снабжение города электрической энергией или их передачу</t>
  </si>
  <si>
    <t>Повышение</t>
  </si>
  <si>
    <t xml:space="preserve">надежности предоставления услуг электроснабжения населению </t>
  </si>
  <si>
    <t>Снижение</t>
  </si>
  <si>
    <t>3.1.1.</t>
  </si>
  <si>
    <t>М. Строительство и реконструкция объектов электрических сетей наружного (уличного) освещения</t>
  </si>
  <si>
    <t>- Администрация города;</t>
  </si>
  <si>
    <t>- МКУ «УГХ»;</t>
  </si>
  <si>
    <t>уровня освещенности</t>
  </si>
  <si>
    <t>3.2.</t>
  </si>
  <si>
    <t>ОМ. Строительство и реконструкция объектов газоснабжения</t>
  </si>
  <si>
    <t>заместитель директора по жилищному фонду и инфраструктуре ЖКХ - начальник отдела управления жилищным фондом - Путря С.В.</t>
  </si>
  <si>
    <t xml:space="preserve">Повышение надежности предоставления услуг газоснабжения населению </t>
  </si>
  <si>
    <t>Снижение надежности предоставления услуг газоснабжения населению</t>
  </si>
  <si>
    <t>3.2.1.</t>
  </si>
  <si>
    <t>М. Предоставление необходимых документов в составе заявки на участие в  Программе газификации Ростовской области</t>
  </si>
  <si>
    <t>-  организация города, осуществляющая снабжение города природным газом -МКУ "УГХ"</t>
  </si>
  <si>
    <t>Разработка проектно-сметной документации на строительство</t>
  </si>
  <si>
    <t>Повышение уровня газификация города</t>
  </si>
  <si>
    <t>III.</t>
  </si>
  <si>
    <t>Итого по программе</t>
  </si>
  <si>
    <t>Подпрограмма № 3 «Развитие и модернизация электрических сетей, включая сети уличного освещения и газоснабжения»</t>
  </si>
  <si>
    <t>организации города, осуществляющие снабжение города электрической энергией или их передачу</t>
  </si>
  <si>
    <t>организация города, осуществляющая снабжение города природным газом -МКУ "УГХ"</t>
  </si>
  <si>
    <t>4.</t>
  </si>
  <si>
    <t>3.1.1</t>
  </si>
  <si>
    <t>Предусмотрено муниципальной программой на 2019 год реализации(тыс.руб)</t>
  </si>
  <si>
    <t>М. Замена электросчётчиков и трансформатора тока ,ламп накаливания и других неэффективных элементов системы освещения, в том числе светильников на энергосберегающие</t>
  </si>
  <si>
    <t>0</t>
  </si>
  <si>
    <t>Выполнена замена  16 ед. лам накаливания на современные энергосберегающие лампы. Произведена установка 47 диодных прожектора и 12 ед. фотореле.</t>
  </si>
  <si>
    <t>И.о. директора МКУ "УГХ"</t>
  </si>
  <si>
    <t>С.В. Путря</t>
  </si>
  <si>
    <t>finotdelnov@mail.ru (Администрация г.Новошахтинска), Анастасия Исакова &lt;ekonomika_isakova@mail.ru&gt;,Бухгалтерия Администрации г.Новошахтинска &lt;buhgalt@novoshakhtinsk.org&gt;</t>
  </si>
  <si>
    <t>о выполнении основных мероприятий,приоритетных мероприятий,  мероприятий муниципальной программы и об исполнении плана реализации муниципальной программы за 6 месяцев 2019 года</t>
  </si>
  <si>
    <t>Наименование основного мероприятия, приоритетного мероприятия, мероприятия муниципальной программы</t>
  </si>
  <si>
    <t>Повышение энергетической эффективности бюджетных учреждений</t>
  </si>
  <si>
    <t>Приобретение и установка энергосберегающего оборудования.</t>
  </si>
  <si>
    <t xml:space="preserve"> Повышение уровня газификация города</t>
  </si>
  <si>
    <t>Разработка проектно-сметной документации на строительство.</t>
  </si>
  <si>
    <r>
      <t xml:space="preserve">выполнена поверка 6 УУТЭ, и текущий и </t>
    </r>
    <r>
      <rPr>
        <sz val="14"/>
        <color indexed="10"/>
        <rFont val="Times New Roman"/>
        <family val="1"/>
      </rPr>
      <t>ремонт</t>
    </r>
    <r>
      <rPr>
        <sz val="14"/>
        <color indexed="8"/>
        <rFont val="Times New Roman"/>
        <family val="1"/>
      </rPr>
      <t xml:space="preserve"> 2 ед. УУТЭ</t>
    </r>
  </si>
  <si>
    <t>Произведена замена 35 ед  ламп накаливания на энергосберегающие на энергосберешающие (светодиодные)</t>
  </si>
  <si>
    <t xml:space="preserve">Снижение расходов на тепловую энергию  </t>
  </si>
  <si>
    <r>
      <t xml:space="preserve">По решению собственников жилья выполнены следующие работы : 
-замена 26 ед. оконных  пакетов на энергосберегающие;
-замена 12 ед. деревянных дверей на утепленные;
</t>
    </r>
    <r>
      <rPr>
        <sz val="14"/>
        <color indexed="10"/>
        <rFont val="Times New Roman"/>
        <family val="1"/>
      </rPr>
      <t>-темонт  теплоой изоляция 120 погонных метров  разводящих трубопроводов  системы отопления;</t>
    </r>
    <r>
      <rPr>
        <sz val="14"/>
        <color indexed="8"/>
        <rFont val="Times New Roman"/>
        <family val="1"/>
      </rPr>
      <t xml:space="preserve">
-выполнен ремонт 216  кв. метров кровли
</t>
    </r>
  </si>
  <si>
    <t xml:space="preserve">В соответствии с постановлением Правительства Ростовской области   от 21.01.2015 № 31 «О Порядке формирования и реализации Программы газификации Ростовской области»  11.07.2019 направлены заявки в Министерство промышленности и энергетики Ростовской области, ПАО «Газпром газораспределение Ростов-на-Дону» о включения объектов газификации в проект плана первоочередных мероприятий строительства газопроводов на 2020 и последующие годы за счёт кредитования ПАО «Газпром газораспределение Ростов-на-Дону». 
</t>
  </si>
  <si>
    <r>
      <t xml:space="preserve">Произведена замена 2 ед. энергоемкого оборудования : </t>
    </r>
    <r>
      <rPr>
        <sz val="12"/>
        <color indexed="10"/>
        <rFont val="Times New Roman"/>
        <family val="1"/>
      </rPr>
      <t>Аппарат СРАР для реабилитации  новорожденных; Система фототерапии BILISOFT</t>
    </r>
  </si>
  <si>
    <t xml:space="preserve">Гл бухгалтер Админитсрации города </t>
  </si>
  <si>
    <t>О.П. Глуховская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</si>
</sst>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sz val="15"/>
      <color indexed="8"/>
      <name val="Times New Roman"/>
      <family val="1"/>
    </font>
    <font>
      <b/>
      <sz val="18"/>
      <color indexed="8"/>
      <name val="Times New Roman"/>
      <family val="1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Arial"/>
      <family val="2"/>
    </font>
    <font>
      <sz val="15"/>
      <color theme="1"/>
      <name val="Times New Roman"/>
      <family val="1"/>
    </font>
    <font>
      <b/>
      <sz val="18"/>
      <color theme="1"/>
      <name val="Times New Roman"/>
      <family val="1"/>
    </font>
    <font>
      <sz val="28"/>
      <color theme="1"/>
      <name val="Times New Roman"/>
      <family val="1"/>
    </font>
    <font>
      <b/>
      <sz val="2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1" fillId="32" borderId="0" xfId="0" applyFont="1" applyFill="1" applyAlignment="1">
      <alignment/>
    </xf>
    <xf numFmtId="0" fontId="62" fillId="32" borderId="0" xfId="0" applyFont="1" applyFill="1" applyAlignment="1">
      <alignment wrapText="1"/>
    </xf>
    <xf numFmtId="0" fontId="63" fillId="32" borderId="0" xfId="0" applyFont="1" applyFill="1" applyAlignment="1">
      <alignment wrapText="1"/>
    </xf>
    <xf numFmtId="0" fontId="64" fillId="32" borderId="0" xfId="0" applyFont="1" applyFill="1" applyAlignment="1">
      <alignment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/>
    </xf>
    <xf numFmtId="0" fontId="62" fillId="32" borderId="0" xfId="0" applyFont="1" applyFill="1" applyBorder="1" applyAlignment="1">
      <alignment wrapText="1"/>
    </xf>
    <xf numFmtId="0" fontId="67" fillId="33" borderId="10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67" fillId="33" borderId="12" xfId="0" applyFont="1" applyFill="1" applyBorder="1" applyAlignment="1">
      <alignment horizontal="center" wrapText="1"/>
    </xf>
    <xf numFmtId="0" fontId="68" fillId="33" borderId="12" xfId="0" applyFont="1" applyFill="1" applyBorder="1" applyAlignment="1">
      <alignment horizontal="justify" wrapText="1"/>
    </xf>
    <xf numFmtId="0" fontId="68" fillId="33" borderId="13" xfId="0" applyFont="1" applyFill="1" applyBorder="1" applyAlignment="1">
      <alignment horizontal="justify" wrapText="1"/>
    </xf>
    <xf numFmtId="0" fontId="68" fillId="33" borderId="13" xfId="0" applyFont="1" applyFill="1" applyBorder="1" applyAlignment="1">
      <alignment horizontal="center" wrapText="1"/>
    </xf>
    <xf numFmtId="0" fontId="68" fillId="33" borderId="13" xfId="0" applyFont="1" applyFill="1" applyBorder="1" applyAlignment="1">
      <alignment wrapText="1"/>
    </xf>
    <xf numFmtId="0" fontId="69" fillId="33" borderId="12" xfId="0" applyFont="1" applyFill="1" applyBorder="1" applyAlignment="1">
      <alignment horizontal="justify" wrapText="1"/>
    </xf>
    <xf numFmtId="0" fontId="69" fillId="33" borderId="13" xfId="0" applyFont="1" applyFill="1" applyBorder="1" applyAlignment="1">
      <alignment horizontal="justify" wrapText="1"/>
    </xf>
    <xf numFmtId="0" fontId="69" fillId="33" borderId="13" xfId="0" applyFont="1" applyFill="1" applyBorder="1" applyAlignment="1">
      <alignment wrapText="1"/>
    </xf>
    <xf numFmtId="0" fontId="69" fillId="33" borderId="13" xfId="0" applyFont="1" applyFill="1" applyBorder="1" applyAlignment="1">
      <alignment horizontal="center" wrapText="1"/>
    </xf>
    <xf numFmtId="0" fontId="69" fillId="33" borderId="14" xfId="0" applyFont="1" applyFill="1" applyBorder="1" applyAlignment="1">
      <alignment horizontal="justify" wrapText="1"/>
    </xf>
    <xf numFmtId="0" fontId="69" fillId="33" borderId="14" xfId="0" applyFont="1" applyFill="1" applyBorder="1" applyAlignment="1">
      <alignment wrapText="1"/>
    </xf>
    <xf numFmtId="0" fontId="70" fillId="0" borderId="14" xfId="0" applyFont="1" applyBorder="1" applyAlignment="1">
      <alignment wrapText="1"/>
    </xf>
    <xf numFmtId="0" fontId="70" fillId="0" borderId="13" xfId="0" applyFont="1" applyBorder="1" applyAlignment="1">
      <alignment wrapText="1"/>
    </xf>
    <xf numFmtId="0" fontId="69" fillId="33" borderId="12" xfId="0" applyFont="1" applyFill="1" applyBorder="1" applyAlignment="1">
      <alignment horizontal="center" wrapText="1"/>
    </xf>
    <xf numFmtId="172" fontId="71" fillId="32" borderId="15" xfId="0" applyNumberFormat="1" applyFont="1" applyFill="1" applyBorder="1" applyAlignment="1">
      <alignment horizontal="left" vertical="top" wrapText="1"/>
    </xf>
    <xf numFmtId="0" fontId="71" fillId="33" borderId="15" xfId="0" applyFont="1" applyFill="1" applyBorder="1" applyAlignment="1">
      <alignment vertical="top" wrapText="1"/>
    </xf>
    <xf numFmtId="0" fontId="72" fillId="32" borderId="0" xfId="0" applyFont="1" applyFill="1" applyAlignment="1">
      <alignment/>
    </xf>
    <xf numFmtId="0" fontId="73" fillId="32" borderId="0" xfId="0" applyFont="1" applyFill="1" applyAlignment="1">
      <alignment/>
    </xf>
    <xf numFmtId="0" fontId="64" fillId="32" borderId="15" xfId="0" applyFont="1" applyFill="1" applyBorder="1" applyAlignment="1">
      <alignment vertical="top" wrapText="1"/>
    </xf>
    <xf numFmtId="0" fontId="64" fillId="32" borderId="15" xfId="0" applyFont="1" applyFill="1" applyBorder="1" applyAlignment="1">
      <alignment horizontal="center" vertical="top" wrapText="1"/>
    </xf>
    <xf numFmtId="0" fontId="64" fillId="32" borderId="15" xfId="0" applyFont="1" applyFill="1" applyBorder="1" applyAlignment="1">
      <alignment horizontal="left" vertical="top" wrapText="1"/>
    </xf>
    <xf numFmtId="0" fontId="73" fillId="32" borderId="0" xfId="0" applyFont="1" applyFill="1" applyAlignment="1">
      <alignment vertical="top"/>
    </xf>
    <xf numFmtId="1" fontId="71" fillId="32" borderId="15" xfId="0" applyNumberFormat="1" applyFont="1" applyFill="1" applyBorder="1" applyAlignment="1">
      <alignment horizontal="center" vertical="center"/>
    </xf>
    <xf numFmtId="1" fontId="71" fillId="32" borderId="15" xfId="0" applyNumberFormat="1" applyFont="1" applyFill="1" applyBorder="1" applyAlignment="1">
      <alignment horizontal="center" vertical="center" wrapText="1"/>
    </xf>
    <xf numFmtId="0" fontId="74" fillId="32" borderId="0" xfId="0" applyFont="1" applyFill="1" applyAlignment="1">
      <alignment horizontal="center" vertical="center"/>
    </xf>
    <xf numFmtId="0" fontId="61" fillId="32" borderId="0" xfId="0" applyFont="1" applyFill="1" applyAlignment="1">
      <alignment horizontal="center" vertical="center"/>
    </xf>
    <xf numFmtId="49" fontId="71" fillId="32" borderId="15" xfId="0" applyNumberFormat="1" applyFont="1" applyFill="1" applyBorder="1" applyAlignment="1">
      <alignment horizontal="center" vertical="center"/>
    </xf>
    <xf numFmtId="0" fontId="71" fillId="32" borderId="15" xfId="0" applyFont="1" applyFill="1" applyBorder="1" applyAlignment="1">
      <alignment horizontal="left" vertical="top" wrapText="1"/>
    </xf>
    <xf numFmtId="172" fontId="71" fillId="32" borderId="15" xfId="0" applyNumberFormat="1" applyFont="1" applyFill="1" applyBorder="1" applyAlignment="1">
      <alignment horizontal="center" vertical="center"/>
    </xf>
    <xf numFmtId="0" fontId="71" fillId="0" borderId="15" xfId="0" applyFont="1" applyBorder="1" applyAlignment="1">
      <alignment vertical="top" wrapText="1"/>
    </xf>
    <xf numFmtId="0" fontId="74" fillId="32" borderId="0" xfId="0" applyFont="1" applyFill="1" applyAlignment="1">
      <alignment/>
    </xf>
    <xf numFmtId="0" fontId="74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71" fillId="33" borderId="15" xfId="0" applyFont="1" applyFill="1" applyBorder="1" applyAlignment="1">
      <alignment horizontal="left" vertical="top" wrapText="1"/>
    </xf>
    <xf numFmtId="49" fontId="71" fillId="32" borderId="15" xfId="0" applyNumberFormat="1" applyFont="1" applyFill="1" applyBorder="1" applyAlignment="1">
      <alignment horizontal="left" vertical="top" wrapText="1"/>
    </xf>
    <xf numFmtId="172" fontId="71" fillId="32" borderId="15" xfId="0" applyNumberFormat="1" applyFont="1" applyFill="1" applyBorder="1" applyAlignment="1">
      <alignment horizontal="center" vertical="center" wrapText="1"/>
    </xf>
    <xf numFmtId="172" fontId="71" fillId="32" borderId="15" xfId="0" applyNumberFormat="1" applyFont="1" applyFill="1" applyBorder="1" applyAlignment="1">
      <alignment horizontal="center" vertical="top" wrapText="1"/>
    </xf>
    <xf numFmtId="0" fontId="73" fillId="32" borderId="15" xfId="0" applyFont="1" applyFill="1" applyBorder="1" applyAlignment="1">
      <alignment horizontal="left" vertical="top" wrapText="1"/>
    </xf>
    <xf numFmtId="0" fontId="71" fillId="32" borderId="15" xfId="0" applyFont="1" applyFill="1" applyBorder="1" applyAlignment="1">
      <alignment vertical="top" wrapText="1"/>
    </xf>
    <xf numFmtId="0" fontId="71" fillId="32" borderId="15" xfId="0" applyFont="1" applyFill="1" applyBorder="1" applyAlignment="1">
      <alignment/>
    </xf>
    <xf numFmtId="172" fontId="72" fillId="32" borderId="0" xfId="0" applyNumberFormat="1" applyFont="1" applyFill="1" applyAlignment="1">
      <alignment/>
    </xf>
    <xf numFmtId="0" fontId="71" fillId="33" borderId="15" xfId="0" applyFont="1" applyFill="1" applyBorder="1" applyAlignment="1">
      <alignment horizontal="justify" vertical="top" wrapText="1"/>
    </xf>
    <xf numFmtId="49" fontId="71" fillId="32" borderId="15" xfId="0" applyNumberFormat="1" applyFont="1" applyFill="1" applyBorder="1" applyAlignment="1">
      <alignment vertical="top" wrapText="1"/>
    </xf>
    <xf numFmtId="172" fontId="75" fillId="32" borderId="15" xfId="0" applyNumberFormat="1" applyFont="1" applyFill="1" applyBorder="1" applyAlignment="1">
      <alignment horizontal="left" vertical="top" wrapText="1"/>
    </xf>
    <xf numFmtId="0" fontId="64" fillId="32" borderId="15" xfId="0" applyNumberFormat="1" applyFont="1" applyFill="1" applyBorder="1" applyAlignment="1">
      <alignment horizontal="center" vertical="center" wrapText="1"/>
    </xf>
    <xf numFmtId="0" fontId="64" fillId="32" borderId="15" xfId="0" applyFont="1" applyFill="1" applyBorder="1" applyAlignment="1">
      <alignment horizontal="left" vertical="center" wrapText="1"/>
    </xf>
    <xf numFmtId="177" fontId="64" fillId="32" borderId="15" xfId="0" applyNumberFormat="1" applyFont="1" applyFill="1" applyBorder="1" applyAlignment="1">
      <alignment horizontal="center" vertical="center"/>
    </xf>
    <xf numFmtId="172" fontId="64" fillId="32" borderId="15" xfId="0" applyNumberFormat="1" applyFont="1" applyFill="1" applyBorder="1" applyAlignment="1">
      <alignment horizontal="center" vertical="center" wrapText="1"/>
    </xf>
    <xf numFmtId="0" fontId="71" fillId="32" borderId="15" xfId="0" applyNumberFormat="1" applyFont="1" applyFill="1" applyBorder="1" applyAlignment="1">
      <alignment horizontal="center" vertical="center" wrapText="1"/>
    </xf>
    <xf numFmtId="0" fontId="71" fillId="32" borderId="15" xfId="0" applyFont="1" applyFill="1" applyBorder="1" applyAlignment="1">
      <alignment horizontal="left" vertical="center" wrapText="1"/>
    </xf>
    <xf numFmtId="177" fontId="71" fillId="32" borderId="15" xfId="0" applyNumberFormat="1" applyFont="1" applyFill="1" applyBorder="1" applyAlignment="1">
      <alignment horizontal="center" vertical="center"/>
    </xf>
    <xf numFmtId="0" fontId="76" fillId="32" borderId="0" xfId="0" applyFont="1" applyFill="1" applyAlignment="1">
      <alignment wrapText="1"/>
    </xf>
    <xf numFmtId="0" fontId="73" fillId="32" borderId="15" xfId="0" applyNumberFormat="1" applyFont="1" applyFill="1" applyBorder="1" applyAlignment="1">
      <alignment horizontal="center" vertical="center" wrapText="1"/>
    </xf>
    <xf numFmtId="0" fontId="73" fillId="32" borderId="15" xfId="0" applyFont="1" applyFill="1" applyBorder="1" applyAlignment="1">
      <alignment horizontal="left" vertical="center" wrapText="1"/>
    </xf>
    <xf numFmtId="172" fontId="77" fillId="32" borderId="15" xfId="0" applyNumberFormat="1" applyFont="1" applyFill="1" applyBorder="1" applyAlignment="1">
      <alignment horizontal="center" vertical="center" wrapText="1"/>
    </xf>
    <xf numFmtId="0" fontId="73" fillId="32" borderId="0" xfId="0" applyFont="1" applyFill="1" applyAlignment="1">
      <alignment wrapText="1"/>
    </xf>
    <xf numFmtId="0" fontId="73" fillId="32" borderId="0" xfId="0" applyNumberFormat="1" applyFont="1" applyFill="1" applyBorder="1" applyAlignment="1">
      <alignment horizontal="center" vertical="center" wrapText="1"/>
    </xf>
    <xf numFmtId="0" fontId="73" fillId="32" borderId="0" xfId="0" applyFont="1" applyFill="1" applyBorder="1" applyAlignment="1">
      <alignment horizontal="left" vertical="center" wrapText="1"/>
    </xf>
    <xf numFmtId="177" fontId="77" fillId="32" borderId="0" xfId="0" applyNumberFormat="1" applyFont="1" applyFill="1" applyBorder="1" applyAlignment="1">
      <alignment horizontal="center" vertical="center"/>
    </xf>
    <xf numFmtId="172" fontId="77" fillId="32" borderId="0" xfId="0" applyNumberFormat="1" applyFont="1" applyFill="1" applyBorder="1" applyAlignment="1">
      <alignment horizontal="center" vertical="center" wrapText="1"/>
    </xf>
    <xf numFmtId="0" fontId="71" fillId="32" borderId="0" xfId="0" applyFont="1" applyFill="1" applyAlignment="1">
      <alignment/>
    </xf>
    <xf numFmtId="0" fontId="7" fillId="33" borderId="15" xfId="0" applyFont="1" applyFill="1" applyBorder="1" applyAlignment="1">
      <alignment horizontal="left" vertical="top" wrapText="1"/>
    </xf>
    <xf numFmtId="177" fontId="76" fillId="32" borderId="0" xfId="0" applyNumberFormat="1" applyFont="1" applyFill="1" applyAlignment="1">
      <alignment horizontal="center" vertical="center" wrapText="1"/>
    </xf>
    <xf numFmtId="0" fontId="69" fillId="33" borderId="16" xfId="0" applyFont="1" applyFill="1" applyBorder="1" applyAlignment="1">
      <alignment horizontal="center" wrapText="1"/>
    </xf>
    <xf numFmtId="0" fontId="69" fillId="33" borderId="12" xfId="0" applyFont="1" applyFill="1" applyBorder="1" applyAlignment="1">
      <alignment horizontal="center" wrapText="1"/>
    </xf>
    <xf numFmtId="0" fontId="69" fillId="33" borderId="16" xfId="0" applyFont="1" applyFill="1" applyBorder="1" applyAlignment="1">
      <alignment wrapText="1"/>
    </xf>
    <xf numFmtId="0" fontId="69" fillId="33" borderId="12" xfId="0" applyFont="1" applyFill="1" applyBorder="1" applyAlignment="1">
      <alignment wrapText="1"/>
    </xf>
    <xf numFmtId="0" fontId="69" fillId="33" borderId="17" xfId="0" applyFont="1" applyFill="1" applyBorder="1" applyAlignment="1">
      <alignment horizontal="center" wrapText="1"/>
    </xf>
    <xf numFmtId="0" fontId="73" fillId="33" borderId="18" xfId="0" applyFont="1" applyFill="1" applyBorder="1" applyAlignment="1">
      <alignment horizontal="center" wrapText="1"/>
    </xf>
    <xf numFmtId="0" fontId="73" fillId="33" borderId="19" xfId="0" applyFont="1" applyFill="1" applyBorder="1" applyAlignment="1">
      <alignment horizontal="center" wrapText="1"/>
    </xf>
    <xf numFmtId="0" fontId="73" fillId="33" borderId="11" xfId="0" applyFont="1" applyFill="1" applyBorder="1" applyAlignment="1">
      <alignment horizontal="center" wrapText="1"/>
    </xf>
    <xf numFmtId="0" fontId="69" fillId="33" borderId="16" xfId="0" applyFont="1" applyFill="1" applyBorder="1" applyAlignment="1">
      <alignment horizontal="justify" wrapText="1"/>
    </xf>
    <xf numFmtId="0" fontId="69" fillId="33" borderId="17" xfId="0" applyFont="1" applyFill="1" applyBorder="1" applyAlignment="1">
      <alignment horizontal="justify" wrapText="1"/>
    </xf>
    <xf numFmtId="0" fontId="69" fillId="33" borderId="12" xfId="0" applyFont="1" applyFill="1" applyBorder="1" applyAlignment="1">
      <alignment horizontal="justify" wrapText="1"/>
    </xf>
    <xf numFmtId="0" fontId="70" fillId="33" borderId="16" xfId="0" applyFont="1" applyFill="1" applyBorder="1" applyAlignment="1">
      <alignment horizontal="justify" wrapText="1"/>
    </xf>
    <xf numFmtId="0" fontId="70" fillId="33" borderId="17" xfId="0" applyFont="1" applyFill="1" applyBorder="1" applyAlignment="1">
      <alignment horizontal="justify" wrapText="1"/>
    </xf>
    <xf numFmtId="0" fontId="70" fillId="33" borderId="12" xfId="0" applyFont="1" applyFill="1" applyBorder="1" applyAlignment="1">
      <alignment horizontal="justify" wrapText="1"/>
    </xf>
    <xf numFmtId="0" fontId="69" fillId="33" borderId="17" xfId="0" applyFont="1" applyFill="1" applyBorder="1" applyAlignment="1">
      <alignment wrapText="1"/>
    </xf>
    <xf numFmtId="0" fontId="78" fillId="32" borderId="0" xfId="0" applyFont="1" applyFill="1" applyAlignment="1">
      <alignment horizontal="center" vertical="center"/>
    </xf>
    <xf numFmtId="0" fontId="64" fillId="32" borderId="15" xfId="0" applyFont="1" applyFill="1" applyBorder="1" applyAlignment="1">
      <alignment horizontal="center" vertical="center" wrapText="1"/>
    </xf>
    <xf numFmtId="0" fontId="64" fillId="32" borderId="20" xfId="0" applyFont="1" applyFill="1" applyBorder="1" applyAlignment="1">
      <alignment horizontal="center" vertical="top" wrapText="1"/>
    </xf>
    <xf numFmtId="0" fontId="64" fillId="32" borderId="21" xfId="0" applyFont="1" applyFill="1" applyBorder="1" applyAlignment="1">
      <alignment horizontal="center" vertical="top" wrapText="1"/>
    </xf>
    <xf numFmtId="0" fontId="64" fillId="32" borderId="15" xfId="0" applyFont="1" applyFill="1" applyBorder="1" applyAlignment="1">
      <alignment horizontal="center" vertical="top" wrapText="1"/>
    </xf>
    <xf numFmtId="0" fontId="71" fillId="32" borderId="15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8" fillId="32" borderId="0" xfId="0" applyFont="1" applyFill="1" applyAlignment="1">
      <alignment horizontal="center" vertical="top" wrapText="1"/>
    </xf>
    <xf numFmtId="0" fontId="72" fillId="32" borderId="22" xfId="0" applyFont="1" applyFill="1" applyBorder="1" applyAlignment="1">
      <alignment horizontal="right"/>
    </xf>
    <xf numFmtId="49" fontId="71" fillId="32" borderId="15" xfId="0" applyNumberFormat="1" applyFont="1" applyFill="1" applyBorder="1" applyAlignment="1">
      <alignment horizontal="center" vertical="center"/>
    </xf>
    <xf numFmtId="0" fontId="64" fillId="32" borderId="23" xfId="0" applyFont="1" applyFill="1" applyBorder="1" applyAlignment="1">
      <alignment horizontal="center" vertical="top" wrapText="1"/>
    </xf>
    <xf numFmtId="0" fontId="64" fillId="32" borderId="24" xfId="0" applyFont="1" applyFill="1" applyBorder="1" applyAlignment="1">
      <alignment horizontal="center" vertical="top" wrapText="1"/>
    </xf>
    <xf numFmtId="0" fontId="64" fillId="32" borderId="25" xfId="0" applyFont="1" applyFill="1" applyBorder="1" applyAlignment="1">
      <alignment horizontal="center" vertical="top" wrapText="1"/>
    </xf>
    <xf numFmtId="1" fontId="64" fillId="32" borderId="15" xfId="0" applyNumberFormat="1" applyFont="1" applyFill="1" applyBorder="1" applyAlignment="1">
      <alignment horizontal="center" vertical="center" wrapText="1"/>
    </xf>
    <xf numFmtId="0" fontId="79" fillId="32" borderId="0" xfId="0" applyNumberFormat="1" applyFont="1" applyFill="1" applyAlignment="1">
      <alignment horizontal="center" vertical="top" wrapText="1"/>
    </xf>
    <xf numFmtId="0" fontId="79" fillId="32" borderId="0" xfId="0" applyFont="1" applyFill="1" applyAlignment="1">
      <alignment horizontal="left" wrapText="1"/>
    </xf>
    <xf numFmtId="0" fontId="79" fillId="32" borderId="0" xfId="0" applyFont="1" applyFill="1" applyAlignment="1">
      <alignment wrapText="1"/>
    </xf>
    <xf numFmtId="0" fontId="79" fillId="32" borderId="0" xfId="0" applyFont="1" applyFill="1" applyAlignment="1">
      <alignment horizontal="center" wrapText="1"/>
    </xf>
    <xf numFmtId="172" fontId="79" fillId="32" borderId="0" xfId="0" applyNumberFormat="1" applyFont="1" applyFill="1" applyAlignment="1">
      <alignment wrapText="1"/>
    </xf>
    <xf numFmtId="0" fontId="80" fillId="32" borderId="0" xfId="0" applyFont="1" applyFill="1" applyAlignment="1">
      <alignment wrapText="1"/>
    </xf>
    <xf numFmtId="0" fontId="79" fillId="32" borderId="0" xfId="0" applyFont="1" applyFill="1" applyAlignment="1">
      <alignment horizontal="left"/>
    </xf>
    <xf numFmtId="0" fontId="79" fillId="32" borderId="0" xfId="0" applyFont="1" applyFill="1" applyAlignment="1">
      <alignment horizontal="left" wrapText="1"/>
    </xf>
    <xf numFmtId="0" fontId="79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D15" sqref="D15"/>
    </sheetView>
  </sheetViews>
  <sheetFormatPr defaultColWidth="9.140625" defaultRowHeight="15"/>
  <sheetData>
    <row r="1" spans="1:6" ht="37.5" customHeight="1">
      <c r="A1" t="s">
        <v>3</v>
      </c>
      <c r="B1">
        <v>1000</v>
      </c>
      <c r="C1">
        <v>459.3</v>
      </c>
      <c r="D1">
        <v>1977</v>
      </c>
      <c r="E1">
        <f>D1+C1+B1</f>
        <v>3436.3</v>
      </c>
      <c r="F1" s="1">
        <v>3436.3</v>
      </c>
    </row>
    <row r="2" spans="1:6" ht="15">
      <c r="A2" t="s">
        <v>4</v>
      </c>
      <c r="D2">
        <v>1916</v>
      </c>
      <c r="E2">
        <f>D2</f>
        <v>1916</v>
      </c>
      <c r="F2" s="1">
        <v>1916</v>
      </c>
    </row>
    <row r="3" spans="6:7" ht="20.25" customHeight="1">
      <c r="F3">
        <f>F1+F2</f>
        <v>5352.3</v>
      </c>
      <c r="G3" s="1">
        <v>5352.3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D22" sqref="A22:IV22"/>
    </sheetView>
  </sheetViews>
  <sheetFormatPr defaultColWidth="29.421875" defaultRowHeight="15"/>
  <cols>
    <col min="1" max="16384" width="29.421875" style="11" customWidth="1"/>
  </cols>
  <sheetData>
    <row r="1" spans="1:11" ht="15.75" thickBot="1">
      <c r="A1" s="9">
        <v>1</v>
      </c>
      <c r="B1" s="10">
        <v>2</v>
      </c>
      <c r="C1" s="10">
        <v>3</v>
      </c>
      <c r="D1" s="10">
        <v>4</v>
      </c>
      <c r="E1" s="10">
        <v>5</v>
      </c>
      <c r="F1" s="10"/>
      <c r="G1" s="10">
        <v>6</v>
      </c>
      <c r="H1" s="10">
        <v>7</v>
      </c>
      <c r="I1" s="10">
        <v>8</v>
      </c>
      <c r="J1" s="10">
        <v>9</v>
      </c>
      <c r="K1" s="10">
        <v>10</v>
      </c>
    </row>
    <row r="2" spans="1:11" ht="31.5" customHeight="1" thickBot="1">
      <c r="A2" s="12" t="s">
        <v>40</v>
      </c>
      <c r="B2" s="80" t="s">
        <v>41</v>
      </c>
      <c r="C2" s="81"/>
      <c r="D2" s="81"/>
      <c r="E2" s="81"/>
      <c r="F2" s="81"/>
      <c r="G2" s="81"/>
      <c r="H2" s="81"/>
      <c r="I2" s="81"/>
      <c r="J2" s="81"/>
      <c r="K2" s="82"/>
    </row>
    <row r="3" spans="1:11" ht="64.5" customHeight="1" thickBot="1">
      <c r="A3" s="13">
        <v>1</v>
      </c>
      <c r="B3" s="14" t="s">
        <v>42</v>
      </c>
      <c r="C3" s="14"/>
      <c r="D3" s="14"/>
      <c r="E3" s="14" t="s">
        <v>43</v>
      </c>
      <c r="F3" s="14" t="s">
        <v>44</v>
      </c>
      <c r="G3" s="15">
        <v>13.7</v>
      </c>
      <c r="H3" s="15">
        <v>0</v>
      </c>
      <c r="I3" s="15">
        <v>0</v>
      </c>
      <c r="J3" s="15">
        <v>13.7</v>
      </c>
      <c r="K3" s="15">
        <v>0</v>
      </c>
    </row>
    <row r="4" spans="1:11" ht="277.5" thickBot="1">
      <c r="A4" s="13" t="s">
        <v>32</v>
      </c>
      <c r="B4" s="14" t="s">
        <v>45</v>
      </c>
      <c r="C4" s="14" t="s">
        <v>46</v>
      </c>
      <c r="D4" s="14" t="s">
        <v>33</v>
      </c>
      <c r="E4" s="14" t="s">
        <v>47</v>
      </c>
      <c r="F4" s="16" t="s">
        <v>44</v>
      </c>
      <c r="G4" s="15">
        <v>13.7</v>
      </c>
      <c r="H4" s="15">
        <v>0</v>
      </c>
      <c r="I4" s="15">
        <v>0</v>
      </c>
      <c r="J4" s="15">
        <v>13.7</v>
      </c>
      <c r="K4" s="15">
        <v>0</v>
      </c>
    </row>
    <row r="5" spans="1:11" ht="78" thickBot="1">
      <c r="A5" s="17" t="s">
        <v>24</v>
      </c>
      <c r="B5" s="18" t="s">
        <v>48</v>
      </c>
      <c r="C5" s="18" t="s">
        <v>49</v>
      </c>
      <c r="D5" s="18" t="s">
        <v>50</v>
      </c>
      <c r="E5" s="18" t="s">
        <v>51</v>
      </c>
      <c r="F5" s="19" t="s">
        <v>44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</row>
    <row r="6" spans="1:11" ht="167.25" thickBot="1">
      <c r="A6" s="17" t="s">
        <v>25</v>
      </c>
      <c r="B6" s="18" t="s">
        <v>52</v>
      </c>
      <c r="C6" s="18" t="s">
        <v>53</v>
      </c>
      <c r="D6" s="18" t="s">
        <v>54</v>
      </c>
      <c r="E6" s="18" t="s">
        <v>55</v>
      </c>
      <c r="F6" s="19" t="s">
        <v>44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</row>
    <row r="7" spans="1:11" ht="31.5" customHeight="1" thickBot="1">
      <c r="A7" s="17" t="s">
        <v>56</v>
      </c>
      <c r="B7" s="80" t="s">
        <v>57</v>
      </c>
      <c r="C7" s="81"/>
      <c r="D7" s="81"/>
      <c r="E7" s="81"/>
      <c r="F7" s="81"/>
      <c r="G7" s="81"/>
      <c r="H7" s="81"/>
      <c r="I7" s="81"/>
      <c r="J7" s="81"/>
      <c r="K7" s="82"/>
    </row>
    <row r="8" spans="1:11" ht="26.25">
      <c r="A8" s="83">
        <v>2</v>
      </c>
      <c r="B8" s="83" t="s">
        <v>58</v>
      </c>
      <c r="C8" s="21" t="s">
        <v>59</v>
      </c>
      <c r="D8" s="83"/>
      <c r="E8" s="83" t="s">
        <v>62</v>
      </c>
      <c r="F8" s="77" t="s">
        <v>44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</row>
    <row r="9" spans="1:11" ht="51.75">
      <c r="A9" s="84"/>
      <c r="B9" s="84"/>
      <c r="C9" s="21" t="s">
        <v>60</v>
      </c>
      <c r="D9" s="84"/>
      <c r="E9" s="84"/>
      <c r="F9" s="89"/>
      <c r="G9" s="79"/>
      <c r="H9" s="79"/>
      <c r="I9" s="79"/>
      <c r="J9" s="79"/>
      <c r="K9" s="79"/>
    </row>
    <row r="10" spans="1:11" ht="27" thickBot="1">
      <c r="A10" s="85"/>
      <c r="B10" s="85"/>
      <c r="C10" s="18" t="s">
        <v>61</v>
      </c>
      <c r="D10" s="85"/>
      <c r="E10" s="85"/>
      <c r="F10" s="78"/>
      <c r="G10" s="76"/>
      <c r="H10" s="76"/>
      <c r="I10" s="76"/>
      <c r="J10" s="76"/>
      <c r="K10" s="76"/>
    </row>
    <row r="11" spans="1:11" ht="126.75" customHeight="1">
      <c r="A11" s="83" t="s">
        <v>37</v>
      </c>
      <c r="B11" s="86" t="s">
        <v>63</v>
      </c>
      <c r="C11" s="21" t="s">
        <v>59</v>
      </c>
      <c r="D11" s="83" t="s">
        <v>65</v>
      </c>
      <c r="E11" s="83" t="s">
        <v>66</v>
      </c>
      <c r="F11" s="77" t="s">
        <v>44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</row>
    <row r="12" spans="1:11" ht="51.75">
      <c r="A12" s="84"/>
      <c r="B12" s="87"/>
      <c r="C12" s="21" t="s">
        <v>60</v>
      </c>
      <c r="D12" s="84"/>
      <c r="E12" s="84"/>
      <c r="F12" s="89"/>
      <c r="G12" s="79"/>
      <c r="H12" s="79"/>
      <c r="I12" s="79"/>
      <c r="J12" s="79"/>
      <c r="K12" s="79"/>
    </row>
    <row r="13" spans="1:11" ht="27" thickBot="1">
      <c r="A13" s="85"/>
      <c r="B13" s="88"/>
      <c r="C13" s="18" t="s">
        <v>64</v>
      </c>
      <c r="D13" s="85"/>
      <c r="E13" s="85"/>
      <c r="F13" s="78"/>
      <c r="G13" s="76"/>
      <c r="H13" s="76"/>
      <c r="I13" s="76"/>
      <c r="J13" s="76"/>
      <c r="K13" s="76"/>
    </row>
    <row r="14" spans="1:11" ht="26.25">
      <c r="A14" s="83" t="s">
        <v>26</v>
      </c>
      <c r="B14" s="86" t="s">
        <v>67</v>
      </c>
      <c r="C14" s="22" t="s">
        <v>59</v>
      </c>
      <c r="D14" s="83" t="s">
        <v>68</v>
      </c>
      <c r="E14" s="83" t="s">
        <v>69</v>
      </c>
      <c r="F14" s="77" t="s">
        <v>44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</row>
    <row r="15" spans="1:11" ht="51.75">
      <c r="A15" s="84"/>
      <c r="B15" s="87"/>
      <c r="C15" s="22" t="s">
        <v>60</v>
      </c>
      <c r="D15" s="84"/>
      <c r="E15" s="84"/>
      <c r="F15" s="89"/>
      <c r="G15" s="79"/>
      <c r="H15" s="79"/>
      <c r="I15" s="79"/>
      <c r="J15" s="79"/>
      <c r="K15" s="79"/>
    </row>
    <row r="16" spans="1:11" ht="27" thickBot="1">
      <c r="A16" s="85"/>
      <c r="B16" s="88"/>
      <c r="C16" s="19" t="s">
        <v>61</v>
      </c>
      <c r="D16" s="85"/>
      <c r="E16" s="85"/>
      <c r="F16" s="78"/>
      <c r="G16" s="76"/>
      <c r="H16" s="76"/>
      <c r="I16" s="76"/>
      <c r="J16" s="76"/>
      <c r="K16" s="76"/>
    </row>
    <row r="17" spans="1:11" ht="26.25">
      <c r="A17" s="83" t="s">
        <v>29</v>
      </c>
      <c r="B17" s="86" t="s">
        <v>70</v>
      </c>
      <c r="C17" s="21" t="s">
        <v>59</v>
      </c>
      <c r="D17" s="83" t="s">
        <v>71</v>
      </c>
      <c r="E17" s="83" t="s">
        <v>72</v>
      </c>
      <c r="F17" s="77" t="s">
        <v>44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</row>
    <row r="18" spans="1:11" ht="51.75">
      <c r="A18" s="84"/>
      <c r="B18" s="87"/>
      <c r="C18" s="21" t="s">
        <v>60</v>
      </c>
      <c r="D18" s="84"/>
      <c r="E18" s="84"/>
      <c r="F18" s="89"/>
      <c r="G18" s="79"/>
      <c r="H18" s="79"/>
      <c r="I18" s="79"/>
      <c r="J18" s="79"/>
      <c r="K18" s="79"/>
    </row>
    <row r="19" spans="1:11" ht="27" thickBot="1">
      <c r="A19" s="85"/>
      <c r="B19" s="88"/>
      <c r="C19" s="18" t="s">
        <v>61</v>
      </c>
      <c r="D19" s="85"/>
      <c r="E19" s="85"/>
      <c r="F19" s="78"/>
      <c r="G19" s="76"/>
      <c r="H19" s="76"/>
      <c r="I19" s="76"/>
      <c r="J19" s="76"/>
      <c r="K19" s="76"/>
    </row>
    <row r="20" spans="1:11" ht="31.5" customHeight="1" thickBot="1">
      <c r="A20" s="80" t="s">
        <v>73</v>
      </c>
      <c r="B20" s="81"/>
      <c r="C20" s="81"/>
      <c r="D20" s="81"/>
      <c r="E20" s="81"/>
      <c r="F20" s="81"/>
      <c r="G20" s="81"/>
      <c r="H20" s="81"/>
      <c r="I20" s="81"/>
      <c r="J20" s="81"/>
      <c r="K20" s="82"/>
    </row>
    <row r="21" spans="1:11" ht="45.75" customHeight="1">
      <c r="A21" s="75" t="s">
        <v>74</v>
      </c>
      <c r="B21" s="77" t="s">
        <v>75</v>
      </c>
      <c r="C21" s="77" t="s">
        <v>76</v>
      </c>
      <c r="D21" s="22" t="s">
        <v>77</v>
      </c>
      <c r="E21" s="22" t="s">
        <v>79</v>
      </c>
      <c r="F21" s="77" t="s">
        <v>44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</row>
    <row r="22" spans="1:11" ht="27" thickBot="1">
      <c r="A22" s="76"/>
      <c r="B22" s="78"/>
      <c r="C22" s="78"/>
      <c r="D22" s="19" t="s">
        <v>78</v>
      </c>
      <c r="E22" s="19" t="s">
        <v>78</v>
      </c>
      <c r="F22" s="78"/>
      <c r="G22" s="76"/>
      <c r="H22" s="76"/>
      <c r="I22" s="76"/>
      <c r="J22" s="76"/>
      <c r="K22" s="76"/>
    </row>
    <row r="23" spans="1:11" ht="23.25" customHeight="1">
      <c r="A23" s="75" t="s">
        <v>80</v>
      </c>
      <c r="B23" s="77" t="s">
        <v>81</v>
      </c>
      <c r="C23" s="22" t="s">
        <v>82</v>
      </c>
      <c r="D23" s="22" t="s">
        <v>77</v>
      </c>
      <c r="E23" s="23" t="s">
        <v>77</v>
      </c>
      <c r="F23" s="77" t="s">
        <v>44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</row>
    <row r="24" spans="1:11" ht="15.75" thickBot="1">
      <c r="A24" s="76"/>
      <c r="B24" s="78"/>
      <c r="C24" s="19" t="s">
        <v>83</v>
      </c>
      <c r="D24" s="19" t="s">
        <v>84</v>
      </c>
      <c r="E24" s="24" t="s">
        <v>84</v>
      </c>
      <c r="F24" s="78"/>
      <c r="G24" s="76"/>
      <c r="H24" s="76"/>
      <c r="I24" s="76"/>
      <c r="J24" s="76"/>
      <c r="K24" s="76"/>
    </row>
    <row r="25" spans="1:11" ht="65.25" thickBot="1">
      <c r="A25" s="25" t="s">
        <v>85</v>
      </c>
      <c r="B25" s="19" t="s">
        <v>86</v>
      </c>
      <c r="C25" s="19" t="s">
        <v>87</v>
      </c>
      <c r="D25" s="19" t="s">
        <v>88</v>
      </c>
      <c r="E25" s="24" t="s">
        <v>89</v>
      </c>
      <c r="F25" s="19" t="s">
        <v>44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ht="52.5" thickBot="1">
      <c r="A26" s="25" t="s">
        <v>90</v>
      </c>
      <c r="B26" s="19" t="s">
        <v>91</v>
      </c>
      <c r="C26" s="19" t="s">
        <v>92</v>
      </c>
      <c r="D26" s="19" t="s">
        <v>93</v>
      </c>
      <c r="E26" s="19" t="s">
        <v>94</v>
      </c>
      <c r="F26" s="19" t="s">
        <v>44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</row>
    <row r="27" spans="1:11" ht="15.75" thickBot="1">
      <c r="A27" s="25" t="s">
        <v>95</v>
      </c>
      <c r="B27" s="19" t="s">
        <v>96</v>
      </c>
      <c r="C27" s="19"/>
      <c r="D27" s="19"/>
      <c r="E27" s="19"/>
      <c r="F27" s="19" t="s">
        <v>44</v>
      </c>
      <c r="G27" s="20">
        <v>13.7</v>
      </c>
      <c r="H27" s="20">
        <v>0</v>
      </c>
      <c r="I27" s="20">
        <v>0</v>
      </c>
      <c r="J27" s="20">
        <v>13.7</v>
      </c>
      <c r="K27" s="20">
        <v>0</v>
      </c>
    </row>
  </sheetData>
  <sheetProtection/>
  <mergeCells count="60">
    <mergeCell ref="B2:K2"/>
    <mergeCell ref="B7:K7"/>
    <mergeCell ref="A8:A10"/>
    <mergeCell ref="B8:B10"/>
    <mergeCell ref="D8:D10"/>
    <mergeCell ref="E8:E10"/>
    <mergeCell ref="F8:F10"/>
    <mergeCell ref="G8:G10"/>
    <mergeCell ref="H8:H10"/>
    <mergeCell ref="I8:I10"/>
    <mergeCell ref="J8:J10"/>
    <mergeCell ref="K8:K10"/>
    <mergeCell ref="A11:A13"/>
    <mergeCell ref="B11:B13"/>
    <mergeCell ref="D11:D13"/>
    <mergeCell ref="E11:E13"/>
    <mergeCell ref="F11:F13"/>
    <mergeCell ref="G11:G13"/>
    <mergeCell ref="H11:H13"/>
    <mergeCell ref="I11:I13"/>
    <mergeCell ref="J11:J13"/>
    <mergeCell ref="K11:K13"/>
    <mergeCell ref="A14:A16"/>
    <mergeCell ref="B14:B16"/>
    <mergeCell ref="D14:D16"/>
    <mergeCell ref="E14:E16"/>
    <mergeCell ref="F14:F16"/>
    <mergeCell ref="G14:G16"/>
    <mergeCell ref="H14:H16"/>
    <mergeCell ref="I14:I16"/>
    <mergeCell ref="J14:J16"/>
    <mergeCell ref="K14:K16"/>
    <mergeCell ref="A17:A19"/>
    <mergeCell ref="B17:B19"/>
    <mergeCell ref="D17:D19"/>
    <mergeCell ref="E17:E19"/>
    <mergeCell ref="F17:F19"/>
    <mergeCell ref="G17:G19"/>
    <mergeCell ref="H17:H19"/>
    <mergeCell ref="I17:I19"/>
    <mergeCell ref="J17:J19"/>
    <mergeCell ref="K17:K19"/>
    <mergeCell ref="A20:K20"/>
    <mergeCell ref="A21:A22"/>
    <mergeCell ref="B21:B22"/>
    <mergeCell ref="C21:C22"/>
    <mergeCell ref="F21:F22"/>
    <mergeCell ref="G21:G22"/>
    <mergeCell ref="H21:H22"/>
    <mergeCell ref="I21:I22"/>
    <mergeCell ref="J21:J22"/>
    <mergeCell ref="K21:K22"/>
    <mergeCell ref="A23:A24"/>
    <mergeCell ref="B23:B24"/>
    <mergeCell ref="F23:F24"/>
    <mergeCell ref="G23:G24"/>
    <mergeCell ref="H23:H24"/>
    <mergeCell ref="I23:I24"/>
    <mergeCell ref="J23:J24"/>
    <mergeCell ref="K23:K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="60" workbookViewId="0" topLeftCell="A1">
      <pane xSplit="2" ySplit="6" topLeftCell="C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29" sqref="C29"/>
    </sheetView>
  </sheetViews>
  <sheetFormatPr defaultColWidth="9.00390625" defaultRowHeight="15"/>
  <cols>
    <col min="1" max="1" width="12.28125" style="29" customWidth="1"/>
    <col min="2" max="2" width="44.8515625" style="29" customWidth="1"/>
    <col min="3" max="3" width="37.00390625" style="29" customWidth="1"/>
    <col min="4" max="4" width="46.00390625" style="29" customWidth="1"/>
    <col min="5" max="5" width="33.8515625" style="29" customWidth="1"/>
    <col min="6" max="6" width="14.57421875" style="29" customWidth="1"/>
    <col min="7" max="7" width="15.00390625" style="29" customWidth="1"/>
    <col min="8" max="8" width="13.57421875" style="29" customWidth="1"/>
    <col min="9" max="9" width="14.7109375" style="29" customWidth="1"/>
    <col min="10" max="10" width="10.8515625" style="29" customWidth="1"/>
    <col min="11" max="11" width="12.57421875" style="29" customWidth="1"/>
    <col min="12" max="12" width="15.8515625" style="29" customWidth="1"/>
    <col min="13" max="13" width="14.00390625" style="29" customWidth="1"/>
    <col min="14" max="14" width="13.00390625" style="29" customWidth="1"/>
    <col min="15" max="15" width="12.140625" style="29" customWidth="1"/>
    <col min="16" max="16" width="12.00390625" style="29" customWidth="1"/>
    <col min="17" max="17" width="15.7109375" style="29" customWidth="1"/>
    <col min="18" max="18" width="22.00390625" style="42" customWidth="1"/>
    <col min="19" max="19" width="9.00390625" style="42" customWidth="1"/>
    <col min="20" max="20" width="105.28125" style="2" customWidth="1"/>
    <col min="21" max="22" width="9.00390625" style="42" customWidth="1"/>
    <col min="23" max="23" width="15.57421875" style="42" customWidth="1"/>
    <col min="24" max="16384" width="9.00390625" style="42" customWidth="1"/>
  </cols>
  <sheetData>
    <row r="1" spans="1:21" s="28" customFormat="1" ht="30.75" customHeight="1">
      <c r="A1" s="90" t="s">
        <v>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T1" s="6"/>
      <c r="U1" s="7"/>
    </row>
    <row r="2" spans="1:21" s="28" customFormat="1" ht="38.25" customHeight="1">
      <c r="A2" s="90" t="s">
        <v>109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T2" s="6"/>
      <c r="U2" s="7"/>
    </row>
    <row r="3" spans="1:21" s="28" customFormat="1" ht="48" customHeight="1">
      <c r="A3" s="98" t="s">
        <v>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T3" s="6"/>
      <c r="U3" s="7"/>
    </row>
    <row r="4" spans="1:21" s="28" customFormat="1" ht="40.5" customHeight="1" hidden="1">
      <c r="A4" s="99" t="s">
        <v>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T4" s="6"/>
      <c r="U4" s="7"/>
    </row>
    <row r="5" spans="1:21" s="29" customFormat="1" ht="39.75" customHeight="1">
      <c r="A5" s="91" t="s">
        <v>0</v>
      </c>
      <c r="B5" s="92" t="s">
        <v>110</v>
      </c>
      <c r="C5" s="95" t="s">
        <v>14</v>
      </c>
      <c r="D5" s="94" t="s">
        <v>15</v>
      </c>
      <c r="E5" s="94"/>
      <c r="F5" s="94" t="s">
        <v>16</v>
      </c>
      <c r="G5" s="94"/>
      <c r="H5" s="94" t="s">
        <v>102</v>
      </c>
      <c r="I5" s="94"/>
      <c r="J5" s="94"/>
      <c r="K5" s="94"/>
      <c r="L5" s="94"/>
      <c r="M5" s="94" t="s">
        <v>34</v>
      </c>
      <c r="N5" s="94"/>
      <c r="O5" s="94"/>
      <c r="P5" s="94"/>
      <c r="Q5" s="94"/>
      <c r="R5" s="94" t="s">
        <v>21</v>
      </c>
      <c r="T5" s="6"/>
      <c r="U5" s="7"/>
    </row>
    <row r="6" spans="1:23" s="29" customFormat="1" ht="81" customHeight="1">
      <c r="A6" s="91"/>
      <c r="B6" s="93"/>
      <c r="C6" s="95"/>
      <c r="D6" s="30" t="s">
        <v>17</v>
      </c>
      <c r="E6" s="31" t="s">
        <v>18</v>
      </c>
      <c r="F6" s="32" t="s">
        <v>19</v>
      </c>
      <c r="G6" s="32" t="s">
        <v>20</v>
      </c>
      <c r="H6" s="30" t="s">
        <v>1</v>
      </c>
      <c r="I6" s="31" t="s">
        <v>35</v>
      </c>
      <c r="J6" s="31" t="s">
        <v>8</v>
      </c>
      <c r="K6" s="31" t="s">
        <v>2</v>
      </c>
      <c r="L6" s="30" t="s">
        <v>9</v>
      </c>
      <c r="M6" s="30" t="s">
        <v>1</v>
      </c>
      <c r="N6" s="31" t="s">
        <v>10</v>
      </c>
      <c r="O6" s="31" t="s">
        <v>11</v>
      </c>
      <c r="P6" s="31" t="s">
        <v>2</v>
      </c>
      <c r="Q6" s="30" t="s">
        <v>12</v>
      </c>
      <c r="R6" s="94"/>
      <c r="T6" s="96"/>
      <c r="U6" s="96"/>
      <c r="W6" s="33"/>
    </row>
    <row r="7" spans="1:21" s="36" customFormat="1" ht="27.75" customHeight="1">
      <c r="A7" s="34">
        <v>1</v>
      </c>
      <c r="B7" s="35">
        <v>2</v>
      </c>
      <c r="C7" s="34">
        <f>B7+1</f>
        <v>3</v>
      </c>
      <c r="D7" s="34">
        <f aca="true" t="shared" si="0" ref="D7:R7">C7+1</f>
        <v>4</v>
      </c>
      <c r="E7" s="34">
        <f t="shared" si="0"/>
        <v>5</v>
      </c>
      <c r="F7" s="34">
        <f t="shared" si="0"/>
        <v>6</v>
      </c>
      <c r="G7" s="34">
        <f t="shared" si="0"/>
        <v>7</v>
      </c>
      <c r="H7" s="34">
        <f t="shared" si="0"/>
        <v>8</v>
      </c>
      <c r="I7" s="34">
        <f t="shared" si="0"/>
        <v>9</v>
      </c>
      <c r="J7" s="34">
        <f t="shared" si="0"/>
        <v>10</v>
      </c>
      <c r="K7" s="34">
        <f t="shared" si="0"/>
        <v>11</v>
      </c>
      <c r="L7" s="34">
        <f t="shared" si="0"/>
        <v>12</v>
      </c>
      <c r="M7" s="34">
        <f t="shared" si="0"/>
        <v>13</v>
      </c>
      <c r="N7" s="34">
        <f t="shared" si="0"/>
        <v>14</v>
      </c>
      <c r="O7" s="34">
        <f t="shared" si="0"/>
        <v>15</v>
      </c>
      <c r="P7" s="34">
        <f t="shared" si="0"/>
        <v>16</v>
      </c>
      <c r="Q7" s="34">
        <f t="shared" si="0"/>
        <v>17</v>
      </c>
      <c r="R7" s="34">
        <f t="shared" si="0"/>
        <v>18</v>
      </c>
      <c r="T7" s="6"/>
      <c r="U7" s="7"/>
    </row>
    <row r="8" spans="1:21" s="37" customFormat="1" ht="27.75" customHeight="1">
      <c r="A8" s="104" t="s">
        <v>41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T8" s="6"/>
      <c r="U8" s="7"/>
    </row>
    <row r="9" spans="1:22" ht="63" customHeight="1">
      <c r="A9" s="38" t="s">
        <v>27</v>
      </c>
      <c r="B9" s="39" t="s">
        <v>42</v>
      </c>
      <c r="C9" s="40"/>
      <c r="D9" s="41" t="s">
        <v>43</v>
      </c>
      <c r="E9" s="40"/>
      <c r="F9" s="40"/>
      <c r="G9" s="40"/>
      <c r="H9" s="40">
        <f>SUM(H10:H11)</f>
        <v>1929.7</v>
      </c>
      <c r="I9" s="40">
        <f>SUM(I10:I11)</f>
        <v>0</v>
      </c>
      <c r="J9" s="40">
        <f>SUM(J10:J11)</f>
        <v>0</v>
      </c>
      <c r="K9" s="40">
        <f>SUM(K10:K11)</f>
        <v>13.7</v>
      </c>
      <c r="L9" s="40">
        <f>SUM(L10:L11)</f>
        <v>1916</v>
      </c>
      <c r="M9" s="40">
        <f>SUM(N9:Q9)</f>
        <v>548.6</v>
      </c>
      <c r="N9" s="40">
        <f>SUM(N10:N11)</f>
        <v>0</v>
      </c>
      <c r="O9" s="40">
        <f>SUM(O10:O11)</f>
        <v>0</v>
      </c>
      <c r="P9" s="40">
        <f>SUM(P10:P11)</f>
        <v>0</v>
      </c>
      <c r="Q9" s="40">
        <f>SUM(Q10:Q11)</f>
        <v>548.6</v>
      </c>
      <c r="R9" s="40"/>
      <c r="T9" s="43"/>
      <c r="U9" s="44"/>
      <c r="V9" s="42" t="s">
        <v>7</v>
      </c>
    </row>
    <row r="10" spans="1:21" ht="123" customHeight="1">
      <c r="A10" s="38" t="s">
        <v>32</v>
      </c>
      <c r="B10" s="39" t="s">
        <v>103</v>
      </c>
      <c r="C10" s="45" t="s">
        <v>33</v>
      </c>
      <c r="D10" s="45" t="s">
        <v>47</v>
      </c>
      <c r="E10" s="49" t="s">
        <v>116</v>
      </c>
      <c r="F10" s="46" t="s">
        <v>30</v>
      </c>
      <c r="G10" s="46" t="s">
        <v>31</v>
      </c>
      <c r="H10" s="40">
        <f>SUM(I10:L10)</f>
        <v>13.7</v>
      </c>
      <c r="I10" s="40">
        <v>0</v>
      </c>
      <c r="J10" s="47">
        <v>0</v>
      </c>
      <c r="K10" s="47">
        <v>13.7</v>
      </c>
      <c r="L10" s="47">
        <v>0</v>
      </c>
      <c r="M10" s="40">
        <f>SUM(N10:Q10)</f>
        <v>0</v>
      </c>
      <c r="N10" s="40">
        <v>0</v>
      </c>
      <c r="O10" s="40">
        <v>0</v>
      </c>
      <c r="P10" s="40">
        <v>0</v>
      </c>
      <c r="Q10" s="47">
        <v>0</v>
      </c>
      <c r="R10" s="48"/>
      <c r="T10" s="43"/>
      <c r="U10" s="44"/>
    </row>
    <row r="11" spans="1:21" ht="215.25" customHeight="1">
      <c r="A11" s="38" t="s">
        <v>24</v>
      </c>
      <c r="B11" s="45" t="s">
        <v>48</v>
      </c>
      <c r="C11" s="73" t="s">
        <v>112</v>
      </c>
      <c r="D11" s="45" t="s">
        <v>111</v>
      </c>
      <c r="E11" s="49" t="s">
        <v>120</v>
      </c>
      <c r="F11" s="46" t="s">
        <v>30</v>
      </c>
      <c r="G11" s="46" t="s">
        <v>31</v>
      </c>
      <c r="H11" s="40">
        <f>SUM(I11:L11)</f>
        <v>1916</v>
      </c>
      <c r="I11" s="40">
        <v>0</v>
      </c>
      <c r="J11" s="40">
        <v>0</v>
      </c>
      <c r="K11" s="47">
        <v>0</v>
      </c>
      <c r="L11" s="47">
        <v>1916</v>
      </c>
      <c r="M11" s="40">
        <f>SUM(N11:Q11)</f>
        <v>548.6</v>
      </c>
      <c r="N11" s="40">
        <v>0</v>
      </c>
      <c r="O11" s="40">
        <v>0</v>
      </c>
      <c r="P11" s="40">
        <v>0</v>
      </c>
      <c r="Q11" s="47">
        <v>548.6</v>
      </c>
      <c r="R11" s="48"/>
      <c r="T11" s="43"/>
      <c r="U11" s="44"/>
    </row>
    <row r="12" spans="1:21" s="2" customFormat="1" ht="33.75" customHeight="1">
      <c r="A12" s="101" t="s">
        <v>57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  <c r="T12" s="97"/>
      <c r="U12" s="97"/>
    </row>
    <row r="13" spans="1:23" ht="82.5" customHeight="1">
      <c r="A13" s="38" t="s">
        <v>28</v>
      </c>
      <c r="B13" s="39" t="s">
        <v>58</v>
      </c>
      <c r="C13" s="50"/>
      <c r="D13" s="41" t="s">
        <v>62</v>
      </c>
      <c r="E13" s="26"/>
      <c r="F13" s="46" t="s">
        <v>30</v>
      </c>
      <c r="G13" s="46" t="s">
        <v>31</v>
      </c>
      <c r="H13" s="40">
        <f>SUM(I13:L13)</f>
        <v>2536</v>
      </c>
      <c r="I13" s="40">
        <f>SUM(I14:I16)</f>
        <v>0</v>
      </c>
      <c r="J13" s="40">
        <f>SUM(J14:J16)</f>
        <v>0</v>
      </c>
      <c r="K13" s="40">
        <f>SUM(K14:K16)</f>
        <v>0</v>
      </c>
      <c r="L13" s="40">
        <f>SUM(L14:L16)</f>
        <v>2536</v>
      </c>
      <c r="M13" s="40">
        <f>N13+O13+P13+Q13</f>
        <v>1260</v>
      </c>
      <c r="N13" s="40">
        <f>N15+N14</f>
        <v>0</v>
      </c>
      <c r="O13" s="40">
        <f>O15+O14</f>
        <v>0</v>
      </c>
      <c r="P13" s="40">
        <f>P15+P14</f>
        <v>0</v>
      </c>
      <c r="Q13" s="40">
        <f>Q15+Q14</f>
        <v>1260</v>
      </c>
      <c r="R13" s="51"/>
      <c r="T13" s="43"/>
      <c r="U13" s="44"/>
      <c r="W13" s="52"/>
    </row>
    <row r="14" spans="1:21" ht="270.75" customHeight="1">
      <c r="A14" s="38" t="s">
        <v>37</v>
      </c>
      <c r="B14" s="53" t="s">
        <v>63</v>
      </c>
      <c r="C14" s="53" t="s">
        <v>65</v>
      </c>
      <c r="D14" s="45" t="s">
        <v>117</v>
      </c>
      <c r="E14" s="26" t="s">
        <v>118</v>
      </c>
      <c r="F14" s="46" t="s">
        <v>30</v>
      </c>
      <c r="G14" s="46" t="s">
        <v>31</v>
      </c>
      <c r="H14" s="40">
        <f>SUM(I14:L14)</f>
        <v>1790</v>
      </c>
      <c r="I14" s="40">
        <v>0</v>
      </c>
      <c r="J14" s="40">
        <v>0</v>
      </c>
      <c r="K14" s="40">
        <v>0</v>
      </c>
      <c r="L14" s="40">
        <v>1790</v>
      </c>
      <c r="M14" s="40">
        <f>SUM(N14:Q14)</f>
        <v>1260</v>
      </c>
      <c r="N14" s="40">
        <f>SUM(N15:O16)</f>
        <v>0</v>
      </c>
      <c r="O14" s="40">
        <v>0</v>
      </c>
      <c r="P14" s="40">
        <v>0</v>
      </c>
      <c r="Q14" s="40">
        <v>1260</v>
      </c>
      <c r="R14" s="51"/>
      <c r="T14" s="43"/>
      <c r="U14" s="44"/>
    </row>
    <row r="15" spans="1:21" ht="102" customHeight="1">
      <c r="A15" s="38" t="s">
        <v>26</v>
      </c>
      <c r="B15" s="53" t="s">
        <v>67</v>
      </c>
      <c r="C15" s="53" t="s">
        <v>68</v>
      </c>
      <c r="D15" s="45" t="s">
        <v>69</v>
      </c>
      <c r="E15" s="26" t="s">
        <v>115</v>
      </c>
      <c r="F15" s="46" t="s">
        <v>30</v>
      </c>
      <c r="G15" s="46" t="s">
        <v>31</v>
      </c>
      <c r="H15" s="40">
        <f>SUM(I15:L15)</f>
        <v>620</v>
      </c>
      <c r="I15" s="40">
        <v>0</v>
      </c>
      <c r="J15" s="40">
        <v>0</v>
      </c>
      <c r="K15" s="40">
        <v>0</v>
      </c>
      <c r="L15" s="40">
        <v>620</v>
      </c>
      <c r="M15" s="40">
        <f>SUM(N15:Q15)</f>
        <v>0</v>
      </c>
      <c r="N15" s="40">
        <v>0</v>
      </c>
      <c r="O15" s="40">
        <v>0</v>
      </c>
      <c r="P15" s="40">
        <v>0</v>
      </c>
      <c r="Q15" s="40">
        <v>0</v>
      </c>
      <c r="R15" s="51"/>
      <c r="T15" s="43"/>
      <c r="U15" s="44"/>
    </row>
    <row r="16" spans="1:21" ht="148.5" customHeight="1">
      <c r="A16" s="38" t="s">
        <v>29</v>
      </c>
      <c r="B16" s="45" t="s">
        <v>70</v>
      </c>
      <c r="C16" s="45" t="s">
        <v>71</v>
      </c>
      <c r="D16" s="45" t="s">
        <v>72</v>
      </c>
      <c r="E16" s="26" t="s">
        <v>105</v>
      </c>
      <c r="F16" s="46" t="s">
        <v>30</v>
      </c>
      <c r="G16" s="46" t="s">
        <v>31</v>
      </c>
      <c r="H16" s="47">
        <f>SUM(I16:L16)</f>
        <v>126</v>
      </c>
      <c r="I16" s="40">
        <v>0</v>
      </c>
      <c r="J16" s="40">
        <v>0</v>
      </c>
      <c r="K16" s="40">
        <v>0</v>
      </c>
      <c r="L16" s="40">
        <v>126</v>
      </c>
      <c r="M16" s="40">
        <f>SUM(N16:Q16)</f>
        <v>0</v>
      </c>
      <c r="N16" s="40">
        <v>0</v>
      </c>
      <c r="O16" s="40">
        <v>0</v>
      </c>
      <c r="P16" s="40">
        <f>SUM(P20:P22)</f>
        <v>0</v>
      </c>
      <c r="Q16" s="40">
        <v>0</v>
      </c>
      <c r="R16" s="51"/>
      <c r="T16" s="43"/>
      <c r="U16" s="44"/>
    </row>
    <row r="17" spans="1:21" ht="45.75" customHeight="1">
      <c r="A17" s="100" t="s">
        <v>97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T17" s="43"/>
      <c r="U17" s="44"/>
    </row>
    <row r="18" spans="1:21" ht="63" customHeight="1">
      <c r="A18" s="38" t="s">
        <v>74</v>
      </c>
      <c r="B18" s="27" t="s">
        <v>86</v>
      </c>
      <c r="C18" s="27" t="s">
        <v>88</v>
      </c>
      <c r="D18" s="41" t="s">
        <v>89</v>
      </c>
      <c r="E18" s="38"/>
      <c r="F18" s="54" t="s">
        <v>30</v>
      </c>
      <c r="G18" s="46" t="s">
        <v>31</v>
      </c>
      <c r="H18" s="38" t="s">
        <v>104</v>
      </c>
      <c r="I18" s="38" t="s">
        <v>104</v>
      </c>
      <c r="J18" s="38" t="s">
        <v>104</v>
      </c>
      <c r="K18" s="38" t="s">
        <v>104</v>
      </c>
      <c r="L18" s="38" t="s">
        <v>104</v>
      </c>
      <c r="M18" s="38" t="s">
        <v>104</v>
      </c>
      <c r="N18" s="38" t="s">
        <v>104</v>
      </c>
      <c r="O18" s="38" t="s">
        <v>104</v>
      </c>
      <c r="P18" s="38" t="s">
        <v>104</v>
      </c>
      <c r="Q18" s="38" t="s">
        <v>104</v>
      </c>
      <c r="R18" s="38"/>
      <c r="T18" s="43"/>
      <c r="U18" s="44"/>
    </row>
    <row r="19" spans="1:21" ht="391.5" customHeight="1">
      <c r="A19" s="38" t="s">
        <v>101</v>
      </c>
      <c r="B19" s="27" t="s">
        <v>91</v>
      </c>
      <c r="C19" s="50" t="s">
        <v>113</v>
      </c>
      <c r="D19" s="50" t="s">
        <v>114</v>
      </c>
      <c r="E19" s="55" t="s">
        <v>119</v>
      </c>
      <c r="F19" s="46" t="s">
        <v>30</v>
      </c>
      <c r="G19" s="46" t="s">
        <v>31</v>
      </c>
      <c r="H19" s="47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51"/>
      <c r="T19" s="43"/>
      <c r="U19" s="44"/>
    </row>
    <row r="20" spans="1:21" s="3" customFormat="1" ht="52.5" customHeight="1">
      <c r="A20" s="56" t="s">
        <v>100</v>
      </c>
      <c r="B20" s="57" t="s">
        <v>22</v>
      </c>
      <c r="C20" s="57"/>
      <c r="D20" s="57"/>
      <c r="E20" s="57"/>
      <c r="F20" s="57"/>
      <c r="G20" s="57"/>
      <c r="H20" s="58">
        <f>H21+H22+H23</f>
        <v>4465.7</v>
      </c>
      <c r="I20" s="58">
        <f aca="true" t="shared" si="1" ref="I20:Q20">I21+I22+I23</f>
        <v>0</v>
      </c>
      <c r="J20" s="58">
        <f t="shared" si="1"/>
        <v>0</v>
      </c>
      <c r="K20" s="58">
        <f t="shared" si="1"/>
        <v>13.7</v>
      </c>
      <c r="L20" s="58">
        <f t="shared" si="1"/>
        <v>4452</v>
      </c>
      <c r="M20" s="58">
        <f t="shared" si="1"/>
        <v>1808.6</v>
      </c>
      <c r="N20" s="58">
        <f t="shared" si="1"/>
        <v>0</v>
      </c>
      <c r="O20" s="58">
        <f t="shared" si="1"/>
        <v>0</v>
      </c>
      <c r="P20" s="58">
        <f t="shared" si="1"/>
        <v>0</v>
      </c>
      <c r="Q20" s="58">
        <f t="shared" si="1"/>
        <v>1808.6</v>
      </c>
      <c r="R20" s="59"/>
      <c r="T20" s="8"/>
      <c r="U20" s="8"/>
    </row>
    <row r="21" spans="1:20" s="63" customFormat="1" ht="63.75" customHeight="1">
      <c r="A21" s="60"/>
      <c r="B21" s="61"/>
      <c r="C21" s="39" t="s">
        <v>23</v>
      </c>
      <c r="D21" s="61"/>
      <c r="E21" s="61"/>
      <c r="F21" s="61"/>
      <c r="G21" s="61"/>
      <c r="H21" s="62">
        <v>0</v>
      </c>
      <c r="I21" s="62">
        <v>0</v>
      </c>
      <c r="J21" s="62">
        <v>0</v>
      </c>
      <c r="K21" s="62">
        <f>K9</f>
        <v>13.7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47"/>
      <c r="T21" s="3"/>
    </row>
    <row r="22" spans="1:20" s="63" customFormat="1" ht="105" customHeight="1">
      <c r="A22" s="60"/>
      <c r="B22" s="61"/>
      <c r="C22" s="39" t="s">
        <v>38</v>
      </c>
      <c r="D22" s="61"/>
      <c r="E22" s="61"/>
      <c r="F22" s="61"/>
      <c r="G22" s="61"/>
      <c r="H22" s="62">
        <f aca="true" t="shared" si="2" ref="H22:Q22">H9</f>
        <v>1929.7</v>
      </c>
      <c r="I22" s="62">
        <f t="shared" si="2"/>
        <v>0</v>
      </c>
      <c r="J22" s="62">
        <f t="shared" si="2"/>
        <v>0</v>
      </c>
      <c r="K22" s="74">
        <v>0</v>
      </c>
      <c r="L22" s="62">
        <f t="shared" si="2"/>
        <v>1916</v>
      </c>
      <c r="M22" s="62">
        <f t="shared" si="2"/>
        <v>548.6</v>
      </c>
      <c r="N22" s="62">
        <f t="shared" si="2"/>
        <v>0</v>
      </c>
      <c r="O22" s="62">
        <f t="shared" si="2"/>
        <v>0</v>
      </c>
      <c r="P22" s="62">
        <f t="shared" si="2"/>
        <v>0</v>
      </c>
      <c r="Q22" s="62">
        <f t="shared" si="2"/>
        <v>548.6</v>
      </c>
      <c r="R22" s="47"/>
      <c r="T22" s="3"/>
    </row>
    <row r="23" spans="1:20" s="63" customFormat="1" ht="180.75" customHeight="1">
      <c r="A23" s="60"/>
      <c r="B23" s="61"/>
      <c r="C23" s="39" t="s">
        <v>39</v>
      </c>
      <c r="D23" s="61"/>
      <c r="E23" s="61"/>
      <c r="F23" s="61"/>
      <c r="G23" s="61"/>
      <c r="H23" s="62">
        <f>H13</f>
        <v>2536</v>
      </c>
      <c r="I23" s="62">
        <f aca="true" t="shared" si="3" ref="I23:Q23">I13</f>
        <v>0</v>
      </c>
      <c r="J23" s="62">
        <f t="shared" si="3"/>
        <v>0</v>
      </c>
      <c r="K23" s="62">
        <f t="shared" si="3"/>
        <v>0</v>
      </c>
      <c r="L23" s="62">
        <f t="shared" si="3"/>
        <v>2536</v>
      </c>
      <c r="M23" s="62">
        <f t="shared" si="3"/>
        <v>1260</v>
      </c>
      <c r="N23" s="62">
        <f t="shared" si="3"/>
        <v>0</v>
      </c>
      <c r="O23" s="62">
        <f t="shared" si="3"/>
        <v>0</v>
      </c>
      <c r="P23" s="62">
        <f t="shared" si="3"/>
        <v>0</v>
      </c>
      <c r="Q23" s="62">
        <f t="shared" si="3"/>
        <v>1260</v>
      </c>
      <c r="R23" s="47"/>
      <c r="T23" s="3"/>
    </row>
    <row r="24" spans="1:20" s="63" customFormat="1" ht="92.25" customHeight="1">
      <c r="A24" s="60"/>
      <c r="B24" s="61"/>
      <c r="C24" s="39" t="s">
        <v>98</v>
      </c>
      <c r="D24" s="61"/>
      <c r="E24" s="61"/>
      <c r="F24" s="61"/>
      <c r="G24" s="61"/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47"/>
      <c r="T24" s="3"/>
    </row>
    <row r="25" spans="1:20" s="67" customFormat="1" ht="77.25" customHeight="1">
      <c r="A25" s="64"/>
      <c r="B25" s="65"/>
      <c r="C25" s="39" t="s">
        <v>99</v>
      </c>
      <c r="D25" s="65"/>
      <c r="E25" s="65"/>
      <c r="F25" s="65"/>
      <c r="G25" s="65"/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6"/>
      <c r="T25" s="4"/>
    </row>
    <row r="26" spans="1:20" s="67" customFormat="1" ht="6" customHeight="1" hidden="1">
      <c r="A26" s="68"/>
      <c r="B26" s="69"/>
      <c r="C26" s="69"/>
      <c r="D26" s="69"/>
      <c r="E26" s="69"/>
      <c r="F26" s="69"/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  <c r="T26" s="4"/>
    </row>
    <row r="27" spans="1:20" s="107" customFormat="1" ht="57" customHeight="1">
      <c r="A27" s="105"/>
      <c r="B27" s="106" t="s">
        <v>106</v>
      </c>
      <c r="C27" s="106"/>
      <c r="D27" s="106"/>
      <c r="E27" s="106"/>
      <c r="F27" s="106"/>
      <c r="G27" s="106"/>
      <c r="J27" s="108" t="s">
        <v>107</v>
      </c>
      <c r="K27" s="108"/>
      <c r="L27" s="108"/>
      <c r="O27" s="109"/>
      <c r="P27" s="109"/>
      <c r="T27" s="110"/>
    </row>
    <row r="28" spans="1:20" s="107" customFormat="1" ht="62.25" customHeight="1">
      <c r="A28" s="105"/>
      <c r="B28" s="111" t="s">
        <v>121</v>
      </c>
      <c r="C28" s="112"/>
      <c r="D28" s="112"/>
      <c r="E28" s="112"/>
      <c r="F28" s="112"/>
      <c r="G28" s="112"/>
      <c r="J28" s="113"/>
      <c r="K28" s="106" t="s">
        <v>122</v>
      </c>
      <c r="L28" s="106"/>
      <c r="M28" s="106"/>
      <c r="O28" s="109"/>
      <c r="P28" s="109"/>
      <c r="T28" s="110"/>
    </row>
    <row r="29" spans="1:20" s="72" customFormat="1" ht="44.25" customHeight="1">
      <c r="A29" s="72" t="s">
        <v>6</v>
      </c>
      <c r="C29" s="72" t="s">
        <v>108</v>
      </c>
      <c r="T29" s="5"/>
    </row>
    <row r="30" s="72" customFormat="1" ht="44.25" customHeight="1">
      <c r="T30" s="5"/>
    </row>
    <row r="31" ht="35.25" customHeight="1"/>
    <row r="32" ht="35.25" customHeight="1"/>
    <row r="33" ht="35.25" customHeight="1"/>
    <row r="34" ht="35.25" customHeight="1"/>
    <row r="35" ht="35.25" customHeight="1"/>
  </sheetData>
  <sheetProtection/>
  <mergeCells count="20">
    <mergeCell ref="T6:U6"/>
    <mergeCell ref="T12:U12"/>
    <mergeCell ref="A3:R3"/>
    <mergeCell ref="M5:Q5"/>
    <mergeCell ref="B27:G27"/>
    <mergeCell ref="J27:L27"/>
    <mergeCell ref="A4:R4"/>
    <mergeCell ref="A17:R17"/>
    <mergeCell ref="A12:R12"/>
    <mergeCell ref="A8:R8"/>
    <mergeCell ref="K28:M28"/>
    <mergeCell ref="A1:R1"/>
    <mergeCell ref="A2:R2"/>
    <mergeCell ref="A5:A6"/>
    <mergeCell ref="B5:B6"/>
    <mergeCell ref="R5:R6"/>
    <mergeCell ref="C5:C6"/>
    <mergeCell ref="D5:E5"/>
    <mergeCell ref="F5:G5"/>
    <mergeCell ref="H5:L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Пользователь</cp:lastModifiedBy>
  <cp:lastPrinted>2019-07-16T13:02:03Z</cp:lastPrinted>
  <dcterms:created xsi:type="dcterms:W3CDTF">2014-03-28T09:56:55Z</dcterms:created>
  <dcterms:modified xsi:type="dcterms:W3CDTF">2019-07-16T13:19:21Z</dcterms:modified>
  <cp:category/>
  <cp:version/>
  <cp:contentType/>
  <cp:contentStatus/>
</cp:coreProperties>
</file>