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685" windowHeight="13050" activeTab="1"/>
  </bookViews>
  <sheets>
    <sheet name="Лист1" sheetId="1" r:id="rId1"/>
    <sheet name="МО" sheetId="2" r:id="rId2"/>
  </sheets>
  <definedNames>
    <definedName name="_xlnm.Print_Area" localSheetId="1">'МО'!$A$1:$K$127</definedName>
  </definedNames>
  <calcPr fullCalcOnLoad="1"/>
</workbook>
</file>

<file path=xl/sharedStrings.xml><?xml version="1.0" encoding="utf-8"?>
<sst xmlns="http://schemas.openxmlformats.org/spreadsheetml/2006/main" count="346" uniqueCount="175">
  <si>
    <t>Новошахтинский филиал ГБУ РО КВД</t>
  </si>
  <si>
    <t>Поставка топлива автомобильного для бензиновых двигателей (бензин АИ-92) по МБОУ ДОД "ЦРТДиЮ"</t>
  </si>
  <si>
    <t>ИП Захаров А. В.</t>
  </si>
  <si>
    <t xml:space="preserve">                                  Начальник  отдела экономики                                                                                                                                                                                                       В.В.Воронина</t>
  </si>
  <si>
    <t xml:space="preserve">               </t>
  </si>
  <si>
    <t xml:space="preserve">В.И.Кабанова 2-43-17  </t>
  </si>
  <si>
    <t>№п/п</t>
  </si>
  <si>
    <t>Дата подведе-ния итогов</t>
  </si>
  <si>
    <t>Наименование победителя</t>
  </si>
  <si>
    <t>УПРАВЛЕНИЕ СОЦИАЛЬНОЙ ЗАЩИТЫ НАСЕЛЕНИЯ АДМИНИСТРАЦИИ ГОРОДА</t>
  </si>
  <si>
    <t>Услуги по санаторному оздоровлению детей  из малоимущих семей</t>
  </si>
  <si>
    <t>В.В.Воронина</t>
  </si>
  <si>
    <t>УПРАВЛЕНИЕ ОБРАЗОВАНИЯ АДМИНИСТРАЦИИ ГОРОДА</t>
  </si>
  <si>
    <t>Аукцион не состоялся (подана 1 заявка)</t>
  </si>
  <si>
    <t>Электронный аукцион</t>
  </si>
  <si>
    <t>Поставка стоматологических материалов для нужд ортопедического отделения</t>
  </si>
  <si>
    <t>электронный аукцион</t>
  </si>
  <si>
    <t>ООО "Казанские инструменты"</t>
  </si>
  <si>
    <t>Примечание</t>
  </si>
  <si>
    <t>МБУ г.Новошахтинска "МФЦ"</t>
  </si>
  <si>
    <t>Способ определения поставщика</t>
  </si>
  <si>
    <t>Сумма контракта, тыс.руб</t>
  </si>
  <si>
    <t>Начальная (максималь-ная) цена контракта, тыс.руб.</t>
  </si>
  <si>
    <t>Дата заключения контракта</t>
  </si>
  <si>
    <t>Наименование закупки (заказчика)</t>
  </si>
  <si>
    <t>МБУЗ "Стоматологическая поликлиника" города Новошахтинска</t>
  </si>
  <si>
    <t>Аренда нежилого помещения для нужд МБУ города Новошахтинска "Многофункциоанльный центр предоставления государственных  и муниципальных  услуг"</t>
  </si>
  <si>
    <t>аукцион не состоялся по основаниям ч.16 ст.66 (подана 1 заявка)</t>
  </si>
  <si>
    <t>МБУЗ "Центральная городская больница" города Новошахтинска</t>
  </si>
  <si>
    <t>ИП Фараджев</t>
  </si>
  <si>
    <t>ООО «Бриз»</t>
  </si>
  <si>
    <t>ООО "Бриз"</t>
  </si>
  <si>
    <t>Сервисное и консультационное обслуживание лицензионных экономических программ</t>
  </si>
  <si>
    <t>ООО"РОМВАС"</t>
  </si>
  <si>
    <t xml:space="preserve">            Приложение №3</t>
  </si>
  <si>
    <t>Поставка дезинфицирующих средств</t>
  </si>
  <si>
    <t>Поставка химико-фармацевтических лекарственных средств</t>
  </si>
  <si>
    <t>Содержание и ремонт тротуаров, дорог местного значения</t>
  </si>
  <si>
    <t>Поставка угля марки АС</t>
  </si>
  <si>
    <t>ООО "Блэк голд"г.Гуково</t>
  </si>
  <si>
    <t>Выполнение работ по очистке и посыпке автомобильных дорог общего пользования в зимний период  2015г. в г.Новошахтинске Ростовской области</t>
  </si>
  <si>
    <t>13.01.2015.</t>
  </si>
  <si>
    <t xml:space="preserve">ООО "МП АТ"                                </t>
  </si>
  <si>
    <t>16.02.2015.</t>
  </si>
  <si>
    <t xml:space="preserve">ООО "МП АТ"  </t>
  </si>
  <si>
    <t>Капитальный ремонт водопроводных линий</t>
  </si>
  <si>
    <t>Капитальный ремонт водопроводной линии по ул. Харьковской (от ул. Невский проспект до Администрации города) в городе Новошахтинске Ростовской области</t>
  </si>
  <si>
    <t>13.03.2015.</t>
  </si>
  <si>
    <t>31.03.2015.</t>
  </si>
  <si>
    <t xml:space="preserve">ООО "Донуглестрой"
</t>
  </si>
  <si>
    <t>Поставка рыбы и рыбной продукции</t>
  </si>
  <si>
    <t>ООО «Донторг»</t>
  </si>
  <si>
    <t>Поставка мяса и мясопродуктов</t>
  </si>
  <si>
    <t xml:space="preserve">Поставка продуктов питания </t>
  </si>
  <si>
    <t>Поставка хлеба и хлебопродуктов</t>
  </si>
  <si>
    <t>ООО «Шахтинский хлеб»</t>
  </si>
  <si>
    <t>Поставка мукомольно-крупяной продукции</t>
  </si>
  <si>
    <t>Поставка колбасы</t>
  </si>
  <si>
    <t>Поставка фруктов</t>
  </si>
  <si>
    <t>Поставка молока и кисломолочной продукции</t>
  </si>
  <si>
    <t>Поставка овощей</t>
  </si>
  <si>
    <t>Поставка сердечнососудистых лекарственных средств  для ОСУ</t>
  </si>
  <si>
    <t>ООО «ФармЛек»</t>
  </si>
  <si>
    <t>Поставка лекарственных средств влияющих на нервную систему для ОСУ</t>
  </si>
  <si>
    <t>Поставка антибиотиков для ОСУ</t>
  </si>
  <si>
    <t>Поставка витаминов для ОСУ</t>
  </si>
  <si>
    <t>ООО «Сапфир»</t>
  </si>
  <si>
    <t>Поставка перевязочных средств</t>
  </si>
  <si>
    <t>ООО НПП «АККО»</t>
  </si>
  <si>
    <t>Поставка консервированной продукции</t>
  </si>
  <si>
    <t>ООО «Агроторг»</t>
  </si>
  <si>
    <t>Поставка бакалейной продукции</t>
  </si>
  <si>
    <t>Поставка  медикаментов и прочих средств</t>
  </si>
  <si>
    <t>ИП  Щаблыкина Светлана Михайловна</t>
  </si>
  <si>
    <t>09.02.2015.</t>
  </si>
  <si>
    <t>аукцион в электронной форме</t>
  </si>
  <si>
    <t>ООО Санаторий "Кавказ"</t>
  </si>
  <si>
    <t>Аукцион в электронной форме не состоялся, так как была подана одна заявка</t>
  </si>
  <si>
    <t>ООО СОК "Золотой колос"</t>
  </si>
  <si>
    <t xml:space="preserve">Услуги по оздоровлению детей из малоимущих семей (предоставление путевок) в санаторных оздоровительных лагерях круглогодичного действия
</t>
  </si>
  <si>
    <t>Аукцион  не состоялся, так как была подана одна заявка</t>
  </si>
  <si>
    <t xml:space="preserve">«Услуги по оздоровлению детей из малоимущих семей (предоставление путевок) в санаторных оздоровительных лагерях круглогодичного действия в августе 2015 года по профилю лечения заболеваний по педиатрии, физиотерапии, диетологии по медицинским показаниям» </t>
  </si>
  <si>
    <t>Аукцион в электронной форме не состоялся, (1 участник аукциона)</t>
  </si>
  <si>
    <t>Услуги по обслуживанию лицензионных программ</t>
  </si>
  <si>
    <t xml:space="preserve">Медицинский осмотр </t>
  </si>
  <si>
    <t>Яйца куриные  в 1 полугодии 2015 года</t>
  </si>
  <si>
    <t>Продукция рыбоперерабатывающей отрасли  в 1 полугодии 2015 года</t>
  </si>
  <si>
    <t>Поставка молочных продуктов  в 1 полугодии 2015 года</t>
  </si>
  <si>
    <t>Бакалейные продукты питания  в 1 полугодии 2015 года</t>
  </si>
  <si>
    <t>Закупка лазерных многофункциональных устройств принтер/сканер-копир</t>
  </si>
  <si>
    <t>ООО "Драйвер"</t>
  </si>
  <si>
    <t xml:space="preserve">Выполнение работ по очистке проезжей части автомобильных дорог от мусора, грязи и посторонних предметов, восстановление изношенных верхних слоев асфальтобетонных покрытий на отдельных участках длиной до 100 м, установку недостающих дорожных знаков и нанесение дорожной разметки на автомобильных дорогах в городе Новошахтинске Ростовской области в 2015 году </t>
  </si>
  <si>
    <t>24.03.2015.</t>
  </si>
  <si>
    <t>07.04.2015.</t>
  </si>
  <si>
    <t>ООО "АБЗ"</t>
  </si>
  <si>
    <t>Выполнение работ по благоустройству города Новошахтинска в 2015 году</t>
  </si>
  <si>
    <t>17.03.2015.</t>
  </si>
  <si>
    <t>14.04.2015.</t>
  </si>
  <si>
    <t>Экономия -      214,97</t>
  </si>
  <si>
    <t xml:space="preserve">Выполнение работ по техническому обслуживанию линий наружного освещения и одиночно установленных светильников в городе Новошахтинске Ростовской области в 2015 году  </t>
  </si>
  <si>
    <t>03.04.2015.</t>
  </si>
  <si>
    <t>13.04.2015.</t>
  </si>
  <si>
    <t xml:space="preserve">Работы по благоустройству </t>
  </si>
  <si>
    <t>Приобретение бумаги для офисной техники</t>
  </si>
  <si>
    <t>ИП Федичкин Федор Сергеевич г.Шахты</t>
  </si>
  <si>
    <t>Приобретение благоустроенного жилого помещения на первичном рынке жилья в рамках реализации областной адресной программы "Переселение граждан из аварийного жилищного фонда, в том числе с учетом необходимости развития малоэтажного жилищного строительства в 2013 - 2017 годах", утвержденной постановлением Правительства Ростовской области от 18.04.2013 № 196</t>
  </si>
  <si>
    <t>ООО "Контакт" г.Новошахтинск</t>
  </si>
  <si>
    <t>Приобретение благоустроенного помещения для детей-сирот</t>
  </si>
  <si>
    <t>КОМИТЕТ ПО УПРАВЛЕНИЮ ИМУЩЕСТВОМ  АДМИНИСТРАЦИИ ГОРОДА НОВОШАХТИНСКА</t>
  </si>
  <si>
    <t>Выполнение работ по подготовке технической документации (технических планов) и постановке объектов недвижимого имущества на кадастровый учет</t>
  </si>
  <si>
    <t>открытый конкурс</t>
  </si>
  <si>
    <t>ООО "Бюро деловых услуг"</t>
  </si>
  <si>
    <t xml:space="preserve">Выполнение кадастровых работ в связи с образованием и уточнением границ земельных участков под объектами муниципальной собственности, их постановка на государственный кадастровый учет </t>
  </si>
  <si>
    <t>ООО "Геобазис"</t>
  </si>
  <si>
    <t>кап. Ремонт акушерского корпуса</t>
  </si>
  <si>
    <t>ООО Ремстрой</t>
  </si>
  <si>
    <t>капитальный ремонт объектов</t>
  </si>
  <si>
    <t>Поставка мягкого инвентаря</t>
  </si>
  <si>
    <t xml:space="preserve">Поставка мягкого инвентаря для ОСУ   </t>
  </si>
  <si>
    <t>ООО Виктория -М</t>
  </si>
  <si>
    <t>ООО Гермес</t>
  </si>
  <si>
    <t>ООО Бриз</t>
  </si>
  <si>
    <t>ООО Шахтинский хлеб</t>
  </si>
  <si>
    <t>ООО ФармЛек</t>
  </si>
  <si>
    <t>Поставка изделий медицинского назначения</t>
  </si>
  <si>
    <t>ООО Медплюс</t>
  </si>
  <si>
    <t>ООО Сапфир</t>
  </si>
  <si>
    <t>Услуги горячего питания в пришкольном лагере (Управление образования)</t>
  </si>
  <si>
    <t>МП "Школьное питание"</t>
  </si>
  <si>
    <t>ч.1 п. 25 ст. 93</t>
  </si>
  <si>
    <t>ООО "Анапа-вояж"</t>
  </si>
  <si>
    <t>2 участника, 1 отклонен</t>
  </si>
  <si>
    <t>ООО "Азовкурортсервис"</t>
  </si>
  <si>
    <t>ООО ТФ "Тур-Сочи"</t>
  </si>
  <si>
    <t>1 заявка</t>
  </si>
  <si>
    <t>ООО "Орленок"</t>
  </si>
  <si>
    <t>2 заявки, 1 участник</t>
  </si>
  <si>
    <t>ООО "Анапский берег"</t>
  </si>
  <si>
    <t>ООО ДОЦ "Котлостроитель"</t>
  </si>
  <si>
    <t>ФГБУЗ Санаторий «Салют» ФМБА России</t>
  </si>
  <si>
    <t>Поставка бумаги для офисной техники</t>
  </si>
  <si>
    <t>ООО "Еврохимбыт"</t>
  </si>
  <si>
    <t>Поставка энергосберегающих ламп</t>
  </si>
  <si>
    <t>ИП Левченко В.А.</t>
  </si>
  <si>
    <t>Поставка канцелярских товаров</t>
  </si>
  <si>
    <t>ООО "Ростовская Торговая Компания"</t>
  </si>
  <si>
    <t>ООО Канцелярский мир</t>
  </si>
  <si>
    <t>Поставка хозяйственных товаров, чистящих и моющих средств</t>
  </si>
  <si>
    <t>ООО "Резонанс"</t>
  </si>
  <si>
    <t>Поставка  чистящих и моющих средств</t>
  </si>
  <si>
    <t>ООО "РостТоргСнаб"</t>
  </si>
  <si>
    <t>Хозяйственные товары</t>
  </si>
  <si>
    <t>ИП  Шаповалова О.Ф.</t>
  </si>
  <si>
    <t>Мягкий инвентарь для СРО</t>
  </si>
  <si>
    <t>Полотенца для соц. работников и мед. сестер</t>
  </si>
  <si>
    <t>ООО ЮгТексРепаблик</t>
  </si>
  <si>
    <t>Обувь женская для соц. работников и мед. сестер</t>
  </si>
  <si>
    <t>ООО "Параллель"</t>
  </si>
  <si>
    <t>Сумки хозяйственные и сумки-коляски</t>
  </si>
  <si>
    <t>Одежда для соц. работников и мед. сестер</t>
  </si>
  <si>
    <t>Мясные продукты для СРО</t>
  </si>
  <si>
    <t>Аукцион не состоялся (1 участник аукциона)</t>
  </si>
  <si>
    <t>Продукты рыбоперерабатывающей отрасли для СРО</t>
  </si>
  <si>
    <t>ООО "АгроТорг"</t>
  </si>
  <si>
    <t>Овощи для СРО</t>
  </si>
  <si>
    <t>Продукты питания для социально-реабилитационного отделения (СРО)</t>
  </si>
  <si>
    <t xml:space="preserve">«Услуги по оздоровлению детей из малоимущих семей (предоставление путевок) в санаторных оздоровительных лагерях круглогодичного действия» 
</t>
  </si>
  <si>
    <t xml:space="preserve">«Услуги по оздоровлению детей из малоимущих семей (предоставление путевок) в санаторных оздоровительных лагерях круглогодичного действия» </t>
  </si>
  <si>
    <t xml:space="preserve">«Услуги по оздоровлению детей из малоимущих семей (предоставление путевок) в загородных стационарных оздоровительных лагерях» 
</t>
  </si>
  <si>
    <t xml:space="preserve">«Услуги по оздоровлению детей из малоимущих семей (предоставление путевок) в загородных стационарных оздоровительных лагерях» </t>
  </si>
  <si>
    <t xml:space="preserve">«Услуги по оздоровлению детей из малоимущих семей (предоставление путевок) в санаторных оздоровительных лагерях круглогодичного действия»  
</t>
  </si>
  <si>
    <t>Информация  о результатах  определения поставщиков способами: конкурсы(открытые, двухэтапные, с ограниченным участием), электронный аукцион, запрос предложений  за   1 полугодие  2015 года по муниципальному образованию "Город Новошахтинск"</t>
  </si>
  <si>
    <t xml:space="preserve">АДМИНИСТРАЦИЯ ГОРОДА </t>
  </si>
  <si>
    <t xml:space="preserve"> МКУ города Новошахтинска "УПРАВЛЕНИЕ ЖИЛИЩНО-КОММУНАЛЬНОГО ХОЗЯЙСТВА" </t>
  </si>
  <si>
    <t>Приобретение жилых помещений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</si>
</sst>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0"/>
    <numFmt numFmtId="186" formatCode="0.000"/>
    <numFmt numFmtId="187" formatCode="0.00000"/>
    <numFmt numFmtId="188" formatCode="0.0"/>
    <numFmt numFmtId="189" formatCode="#,##0.00&quot;р.&quot;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3" fontId="2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186" fontId="4" fillId="0" borderId="10" xfId="0" applyNumberFormat="1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left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4" fontId="23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center"/>
    </xf>
    <xf numFmtId="4" fontId="23" fillId="0" borderId="10" xfId="0" applyNumberFormat="1" applyFont="1" applyBorder="1" applyAlignment="1">
      <alignment horizontal="center" vertical="center" wrapText="1"/>
    </xf>
    <xf numFmtId="0" fontId="25" fillId="0" borderId="10" xfId="54" applyFont="1" applyFill="1" applyBorder="1" applyAlignment="1">
      <alignment horizontal="justify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14" fontId="24" fillId="0" borderId="10" xfId="54" applyNumberFormat="1" applyFont="1" applyFill="1" applyBorder="1" applyAlignment="1">
      <alignment horizontal="center" vertical="center" wrapText="1"/>
      <protection/>
    </xf>
    <xf numFmtId="4" fontId="25" fillId="0" borderId="10" xfId="0" applyNumberFormat="1" applyFont="1" applyFill="1" applyBorder="1" applyAlignment="1">
      <alignment horizontal="center" vertical="center" wrapText="1"/>
    </xf>
    <xf numFmtId="4" fontId="24" fillId="0" borderId="10" xfId="54" applyNumberFormat="1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4" fillId="0" borderId="10" xfId="54" applyNumberFormat="1" applyFont="1" applyFill="1" applyBorder="1" applyAlignment="1">
      <alignment horizontal="center" vertical="center" wrapText="1"/>
      <protection/>
    </xf>
    <xf numFmtId="2" fontId="24" fillId="0" borderId="10" xfId="54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14" fontId="25" fillId="0" borderId="10" xfId="54" applyNumberFormat="1" applyFont="1" applyBorder="1" applyAlignment="1">
      <alignment horizontal="center" vertical="center" wrapText="1"/>
      <protection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justify" vertical="center" wrapText="1"/>
      <protection/>
    </xf>
    <xf numFmtId="0" fontId="23" fillId="0" borderId="11" xfId="0" applyFont="1" applyFill="1" applyBorder="1" applyAlignment="1">
      <alignment horizontal="center" vertical="center" wrapText="1"/>
    </xf>
    <xf numFmtId="14" fontId="25" fillId="0" borderId="10" xfId="54" applyNumberFormat="1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center" vertical="center" wrapText="1"/>
    </xf>
    <xf numFmtId="14" fontId="23" fillId="24" borderId="13" xfId="0" applyNumberFormat="1" applyFont="1" applyFill="1" applyBorder="1" applyAlignment="1">
      <alignment horizontal="center" vertical="center" wrapText="1"/>
    </xf>
    <xf numFmtId="14" fontId="4" fillId="24" borderId="13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wrapText="1"/>
    </xf>
    <xf numFmtId="0" fontId="4" fillId="0" borderId="15" xfId="0" applyFont="1" applyFill="1" applyBorder="1" applyAlignment="1">
      <alignment vertical="top" wrapText="1"/>
    </xf>
    <xf numFmtId="14" fontId="23" fillId="0" borderId="15" xfId="0" applyNumberFormat="1" applyFont="1" applyBorder="1" applyAlignment="1">
      <alignment horizontal="center" wrapText="1"/>
    </xf>
    <xf numFmtId="185" fontId="4" fillId="0" borderId="15" xfId="0" applyNumberFormat="1" applyFont="1" applyBorder="1" applyAlignment="1">
      <alignment horizontal="center" wrapText="1"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left" vertical="center" wrapText="1"/>
    </xf>
    <xf numFmtId="0" fontId="23" fillId="0" borderId="10" xfId="53" applyFont="1" applyFill="1" applyBorder="1" applyAlignment="1">
      <alignment horizontal="center" vertical="center" wrapText="1"/>
      <protection/>
    </xf>
    <xf numFmtId="14" fontId="23" fillId="0" borderId="10" xfId="53" applyNumberFormat="1" applyFont="1" applyBorder="1" applyAlignment="1">
      <alignment horizontal="center" vertical="center" wrapText="1"/>
      <protection/>
    </xf>
    <xf numFmtId="14" fontId="23" fillId="0" borderId="10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185" fontId="4" fillId="0" borderId="10" xfId="53" applyNumberFormat="1" applyFont="1" applyFill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4" fontId="23" fillId="0" borderId="10" xfId="53" applyNumberFormat="1" applyFont="1" applyFill="1" applyBorder="1" applyAlignment="1">
      <alignment horizontal="center" vertical="center" wrapText="1"/>
      <protection/>
    </xf>
    <xf numFmtId="185" fontId="23" fillId="0" borderId="10" xfId="53" applyNumberFormat="1" applyFont="1" applyFill="1" applyBorder="1" applyAlignment="1">
      <alignment horizontal="center" vertical="center" wrapText="1"/>
      <protection/>
    </xf>
    <xf numFmtId="14" fontId="23" fillId="0" borderId="10" xfId="0" applyNumberFormat="1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14" fontId="24" fillId="0" borderId="10" xfId="0" applyNumberFormat="1" applyFont="1" applyBorder="1" applyAlignment="1">
      <alignment vertical="center"/>
    </xf>
    <xf numFmtId="4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left" vertical="center"/>
    </xf>
    <xf numFmtId="0" fontId="23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horizontal="left" vertical="center"/>
    </xf>
    <xf numFmtId="14" fontId="25" fillId="0" borderId="10" xfId="0" applyNumberFormat="1" applyFont="1" applyBorder="1" applyAlignment="1">
      <alignment vertical="center"/>
    </xf>
    <xf numFmtId="4" fontId="25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185" fontId="4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4" fillId="24" borderId="10" xfId="0" applyFont="1" applyFill="1" applyBorder="1" applyAlignment="1">
      <alignment wrapText="1"/>
    </xf>
    <xf numFmtId="0" fontId="24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vertical="top" wrapText="1"/>
    </xf>
    <xf numFmtId="0" fontId="23" fillId="24" borderId="15" xfId="0" applyFont="1" applyFill="1" applyBorder="1" applyAlignment="1">
      <alignment vertical="top" wrapText="1"/>
    </xf>
    <xf numFmtId="0" fontId="24" fillId="24" borderId="15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0" fillId="0" borderId="19" xfId="0" applyBorder="1" applyAlignment="1">
      <alignment/>
    </xf>
    <xf numFmtId="2" fontId="23" fillId="0" borderId="10" xfId="0" applyNumberFormat="1" applyFont="1" applyBorder="1" applyAlignment="1">
      <alignment horizontal="center" vertical="center"/>
    </xf>
    <xf numFmtId="14" fontId="24" fillId="24" borderId="10" xfId="0" applyNumberFormat="1" applyFont="1" applyFill="1" applyBorder="1" applyAlignment="1">
      <alignment wrapText="1"/>
    </xf>
    <xf numFmtId="14" fontId="23" fillId="24" borderId="10" xfId="0" applyNumberFormat="1" applyFont="1" applyFill="1" applyBorder="1" applyAlignment="1">
      <alignment vertical="top" wrapText="1"/>
    </xf>
    <xf numFmtId="14" fontId="23" fillId="24" borderId="10" xfId="0" applyNumberFormat="1" applyFont="1" applyFill="1" applyBorder="1" applyAlignment="1">
      <alignment horizontal="left" vertical="top" wrapText="1" indent="1"/>
    </xf>
    <xf numFmtId="14" fontId="23" fillId="24" borderId="15" xfId="0" applyNumberFormat="1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9"/>
  <sheetViews>
    <sheetView tabSelected="1" view="pageBreakPreview" zoomScaleSheetLayoutView="100" zoomScalePageLayoutView="0" workbookViewId="0" topLeftCell="A1">
      <selection activeCell="A6" sqref="A6:IV124"/>
    </sheetView>
  </sheetViews>
  <sheetFormatPr defaultColWidth="9.140625" defaultRowHeight="12.75"/>
  <cols>
    <col min="1" max="1" width="6.7109375" style="0" customWidth="1"/>
    <col min="2" max="2" width="29.421875" style="0" customWidth="1"/>
    <col min="3" max="3" width="13.140625" style="0" customWidth="1"/>
    <col min="4" max="4" width="12.7109375" style="0" customWidth="1"/>
    <col min="5" max="6" width="12.421875" style="0" customWidth="1"/>
    <col min="7" max="7" width="13.28125" style="0" customWidth="1"/>
    <col min="8" max="8" width="15.421875" style="0" customWidth="1"/>
    <col min="9" max="9" width="16.57421875" style="0" customWidth="1"/>
    <col min="10" max="10" width="0.13671875" style="0" hidden="1" customWidth="1"/>
    <col min="11" max="11" width="9.140625" style="0" hidden="1" customWidth="1"/>
  </cols>
  <sheetData>
    <row r="1" spans="8:9" ht="12.75">
      <c r="H1" s="133" t="s">
        <v>34</v>
      </c>
      <c r="I1" s="133"/>
    </row>
    <row r="2" spans="1:9" ht="39" customHeight="1">
      <c r="A2" s="131" t="s">
        <v>171</v>
      </c>
      <c r="B2" s="132"/>
      <c r="C2" s="132"/>
      <c r="D2" s="132"/>
      <c r="E2" s="132"/>
      <c r="F2" s="132"/>
      <c r="G2" s="132"/>
      <c r="H2" s="132"/>
      <c r="I2" s="132"/>
    </row>
    <row r="3" spans="1:10" s="1" customFormat="1" ht="63.75" customHeight="1">
      <c r="A3" s="15" t="s">
        <v>6</v>
      </c>
      <c r="B3" s="15" t="s">
        <v>24</v>
      </c>
      <c r="C3" s="15" t="s">
        <v>20</v>
      </c>
      <c r="D3" s="15" t="s">
        <v>7</v>
      </c>
      <c r="E3" s="15" t="s">
        <v>23</v>
      </c>
      <c r="F3" s="15" t="s">
        <v>22</v>
      </c>
      <c r="G3" s="15" t="s">
        <v>21</v>
      </c>
      <c r="H3" s="15" t="s">
        <v>8</v>
      </c>
      <c r="I3" s="15" t="s">
        <v>18</v>
      </c>
      <c r="J3" s="2"/>
    </row>
    <row r="4" spans="1:10" s="1" customFormat="1" ht="12.75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2"/>
    </row>
    <row r="5" spans="1:9" ht="30" customHeight="1">
      <c r="A5" s="15"/>
      <c r="B5" s="16" t="s">
        <v>172</v>
      </c>
      <c r="C5" s="15"/>
      <c r="D5" s="15"/>
      <c r="E5" s="15"/>
      <c r="F5" s="17"/>
      <c r="G5" s="17"/>
      <c r="H5" s="15"/>
      <c r="I5" s="15"/>
    </row>
    <row r="6" spans="1:9" s="140" customFormat="1" ht="36">
      <c r="A6" s="18">
        <v>1</v>
      </c>
      <c r="B6" s="124" t="s">
        <v>38</v>
      </c>
      <c r="C6" s="5" t="s">
        <v>14</v>
      </c>
      <c r="D6" s="19" t="s">
        <v>74</v>
      </c>
      <c r="E6" s="20">
        <v>42055</v>
      </c>
      <c r="F6" s="6">
        <v>196.08</v>
      </c>
      <c r="G6" s="21">
        <v>196.083</v>
      </c>
      <c r="H6" s="22" t="s">
        <v>39</v>
      </c>
      <c r="I6" s="7" t="s">
        <v>13</v>
      </c>
    </row>
    <row r="7" spans="1:9" s="140" customFormat="1" ht="36">
      <c r="A7" s="18">
        <v>2</v>
      </c>
      <c r="B7" s="10" t="s">
        <v>103</v>
      </c>
      <c r="C7" s="5" t="s">
        <v>14</v>
      </c>
      <c r="D7" s="8">
        <v>42157</v>
      </c>
      <c r="E7" s="8">
        <v>42173</v>
      </c>
      <c r="F7" s="12">
        <v>325.333</v>
      </c>
      <c r="G7" s="9">
        <v>236.915</v>
      </c>
      <c r="H7" s="7" t="s">
        <v>104</v>
      </c>
      <c r="I7" s="9"/>
    </row>
    <row r="8" spans="1:9" s="140" customFormat="1" ht="24">
      <c r="A8" s="18"/>
      <c r="B8" s="39" t="s">
        <v>174</v>
      </c>
      <c r="C8" s="5"/>
      <c r="D8" s="8"/>
      <c r="E8" s="8"/>
      <c r="F8" s="12"/>
      <c r="G8" s="9"/>
      <c r="H8" s="7"/>
      <c r="I8" s="9"/>
    </row>
    <row r="9" spans="1:9" s="140" customFormat="1" ht="42" customHeight="1">
      <c r="A9" s="18">
        <v>3</v>
      </c>
      <c r="B9" s="90" t="s">
        <v>107</v>
      </c>
      <c r="C9" s="5" t="s">
        <v>14</v>
      </c>
      <c r="D9" s="8"/>
      <c r="E9" s="8"/>
      <c r="F9" s="12">
        <v>790</v>
      </c>
      <c r="G9" s="9">
        <v>790</v>
      </c>
      <c r="H9" s="7"/>
      <c r="I9" s="9"/>
    </row>
    <row r="10" spans="1:9" s="140" customFormat="1" ht="42" customHeight="1">
      <c r="A10" s="18">
        <v>4</v>
      </c>
      <c r="B10" s="90" t="s">
        <v>107</v>
      </c>
      <c r="C10" s="5" t="s">
        <v>14</v>
      </c>
      <c r="D10" s="8"/>
      <c r="E10" s="8"/>
      <c r="F10" s="6">
        <v>790</v>
      </c>
      <c r="G10" s="9">
        <v>790</v>
      </c>
      <c r="H10" s="7"/>
      <c r="I10" s="9"/>
    </row>
    <row r="11" spans="1:9" s="140" customFormat="1" ht="168">
      <c r="A11" s="18">
        <v>5</v>
      </c>
      <c r="B11" s="11" t="s">
        <v>105</v>
      </c>
      <c r="C11" s="5" t="s">
        <v>14</v>
      </c>
      <c r="D11" s="23">
        <v>42165</v>
      </c>
      <c r="E11" s="20">
        <v>42179</v>
      </c>
      <c r="F11" s="12">
        <v>1406</v>
      </c>
      <c r="G11" s="6">
        <v>1406</v>
      </c>
      <c r="H11" s="22" t="s">
        <v>106</v>
      </c>
      <c r="I11" s="7" t="s">
        <v>13</v>
      </c>
    </row>
    <row r="12" spans="1:9" s="140" customFormat="1" ht="168">
      <c r="A12" s="18">
        <v>6</v>
      </c>
      <c r="B12" s="24" t="s">
        <v>105</v>
      </c>
      <c r="C12" s="5" t="s">
        <v>14</v>
      </c>
      <c r="D12" s="23">
        <v>42165</v>
      </c>
      <c r="E12" s="20">
        <v>42179</v>
      </c>
      <c r="F12" s="12">
        <v>1725</v>
      </c>
      <c r="G12" s="6">
        <v>1725</v>
      </c>
      <c r="H12" s="22" t="s">
        <v>106</v>
      </c>
      <c r="I12" s="7" t="s">
        <v>13</v>
      </c>
    </row>
    <row r="13" spans="1:9" s="140" customFormat="1" ht="168">
      <c r="A13" s="18">
        <v>7</v>
      </c>
      <c r="B13" s="24" t="s">
        <v>105</v>
      </c>
      <c r="C13" s="5" t="s">
        <v>14</v>
      </c>
      <c r="D13" s="23">
        <v>42165</v>
      </c>
      <c r="E13" s="20">
        <v>42179</v>
      </c>
      <c r="F13" s="12">
        <v>1955.8</v>
      </c>
      <c r="G13" s="6">
        <v>1955.8</v>
      </c>
      <c r="H13" s="22" t="s">
        <v>106</v>
      </c>
      <c r="I13" s="7" t="s">
        <v>13</v>
      </c>
    </row>
    <row r="14" spans="1:9" s="140" customFormat="1" ht="168">
      <c r="A14" s="18">
        <v>8</v>
      </c>
      <c r="B14" s="24" t="s">
        <v>105</v>
      </c>
      <c r="C14" s="5" t="s">
        <v>14</v>
      </c>
      <c r="D14" s="23">
        <v>42165</v>
      </c>
      <c r="E14" s="20">
        <v>42179</v>
      </c>
      <c r="F14" s="134">
        <v>1570</v>
      </c>
      <c r="G14" s="9">
        <v>1570</v>
      </c>
      <c r="H14" s="22" t="s">
        <v>106</v>
      </c>
      <c r="I14" s="7" t="s">
        <v>13</v>
      </c>
    </row>
    <row r="15" spans="1:9" s="140" customFormat="1" ht="54" customHeight="1">
      <c r="A15" s="18"/>
      <c r="B15" s="25" t="s">
        <v>173</v>
      </c>
      <c r="C15" s="18"/>
      <c r="D15" s="18"/>
      <c r="E15" s="18"/>
      <c r="F15" s="26"/>
      <c r="G15" s="26"/>
      <c r="H15" s="18"/>
      <c r="I15" s="18"/>
    </row>
    <row r="16" spans="1:9" s="140" customFormat="1" ht="26.25" customHeight="1">
      <c r="A16" s="14"/>
      <c r="B16" s="27" t="s">
        <v>37</v>
      </c>
      <c r="C16" s="6"/>
      <c r="D16" s="28"/>
      <c r="E16" s="29"/>
      <c r="F16" s="30">
        <f>SUM(F17:F18)</f>
        <v>1980</v>
      </c>
      <c r="G16" s="30">
        <f>SUM(G17:G18)</f>
        <v>1980</v>
      </c>
      <c r="H16" s="6"/>
      <c r="I16" s="18"/>
    </row>
    <row r="17" spans="1:9" s="140" customFormat="1" ht="96.75" customHeight="1">
      <c r="A17" s="31">
        <v>9</v>
      </c>
      <c r="B17" s="32" t="s">
        <v>40</v>
      </c>
      <c r="C17" s="22" t="s">
        <v>14</v>
      </c>
      <c r="D17" s="7" t="s">
        <v>41</v>
      </c>
      <c r="E17" s="20">
        <v>42028</v>
      </c>
      <c r="F17" s="33">
        <v>990</v>
      </c>
      <c r="G17" s="33">
        <v>990</v>
      </c>
      <c r="H17" s="7" t="s">
        <v>42</v>
      </c>
      <c r="I17" s="7" t="s">
        <v>13</v>
      </c>
    </row>
    <row r="18" spans="1:9" s="140" customFormat="1" ht="95.25" customHeight="1">
      <c r="A18" s="31">
        <v>10</v>
      </c>
      <c r="B18" s="22" t="s">
        <v>40</v>
      </c>
      <c r="C18" s="22" t="s">
        <v>14</v>
      </c>
      <c r="D18" s="22" t="s">
        <v>43</v>
      </c>
      <c r="E18" s="34">
        <v>42062</v>
      </c>
      <c r="F18" s="32">
        <v>990</v>
      </c>
      <c r="G18" s="32">
        <v>990</v>
      </c>
      <c r="H18" s="22" t="s">
        <v>44</v>
      </c>
      <c r="I18" s="22" t="s">
        <v>13</v>
      </c>
    </row>
    <row r="19" spans="1:9" s="140" customFormat="1" ht="24">
      <c r="A19" s="6"/>
      <c r="B19" s="3" t="s">
        <v>45</v>
      </c>
      <c r="C19" s="6"/>
      <c r="D19" s="9"/>
      <c r="E19" s="9"/>
      <c r="F19" s="35">
        <f>SUM(F20:F20)</f>
        <v>7092.47</v>
      </c>
      <c r="G19" s="35">
        <f>SUM(G20:G20)</f>
        <v>7021.55</v>
      </c>
      <c r="H19" s="6"/>
      <c r="I19" s="36"/>
    </row>
    <row r="20" spans="1:9" s="140" customFormat="1" ht="90.75" customHeight="1">
      <c r="A20" s="6">
        <v>11</v>
      </c>
      <c r="B20" s="10" t="s">
        <v>46</v>
      </c>
      <c r="C20" s="22" t="s">
        <v>14</v>
      </c>
      <c r="D20" s="37" t="s">
        <v>47</v>
      </c>
      <c r="E20" s="37" t="s">
        <v>48</v>
      </c>
      <c r="F20" s="38">
        <v>7092.47</v>
      </c>
      <c r="G20" s="38">
        <v>7021.55</v>
      </c>
      <c r="H20" s="10" t="s">
        <v>49</v>
      </c>
      <c r="I20" s="22"/>
    </row>
    <row r="21" spans="1:9" s="140" customFormat="1" ht="26.25" customHeight="1">
      <c r="A21" s="6"/>
      <c r="B21" s="39" t="s">
        <v>102</v>
      </c>
      <c r="C21" s="22"/>
      <c r="D21" s="37"/>
      <c r="E21" s="37"/>
      <c r="F21" s="40">
        <f>SUM(F22,F23,F24)</f>
        <v>20464.19</v>
      </c>
      <c r="G21" s="40">
        <f>SUM(G22,G23,G24)</f>
        <v>20249.22</v>
      </c>
      <c r="H21" s="10"/>
      <c r="I21" s="22"/>
    </row>
    <row r="22" spans="1:9" s="140" customFormat="1" ht="186" customHeight="1">
      <c r="A22" s="6">
        <v>12</v>
      </c>
      <c r="B22" s="10" t="s">
        <v>91</v>
      </c>
      <c r="C22" s="22" t="s">
        <v>14</v>
      </c>
      <c r="D22" s="9" t="s">
        <v>92</v>
      </c>
      <c r="E22" s="9" t="s">
        <v>93</v>
      </c>
      <c r="F22" s="41">
        <v>8311.6</v>
      </c>
      <c r="G22" s="41">
        <v>8311.6</v>
      </c>
      <c r="H22" s="6" t="s">
        <v>94</v>
      </c>
      <c r="I22" s="7" t="s">
        <v>13</v>
      </c>
    </row>
    <row r="23" spans="1:9" s="140" customFormat="1" ht="65.25" customHeight="1">
      <c r="A23" s="6">
        <v>13</v>
      </c>
      <c r="B23" s="10" t="s">
        <v>95</v>
      </c>
      <c r="C23" s="7" t="s">
        <v>14</v>
      </c>
      <c r="D23" s="28" t="s">
        <v>96</v>
      </c>
      <c r="E23" s="9" t="s">
        <v>97</v>
      </c>
      <c r="F23" s="41">
        <v>8598.96</v>
      </c>
      <c r="G23" s="41">
        <v>8383.99</v>
      </c>
      <c r="H23" s="7" t="s">
        <v>44</v>
      </c>
      <c r="I23" s="7" t="s">
        <v>98</v>
      </c>
    </row>
    <row r="24" spans="1:9" s="140" customFormat="1" ht="101.25" customHeight="1">
      <c r="A24" s="6">
        <v>14</v>
      </c>
      <c r="B24" s="10" t="s">
        <v>99</v>
      </c>
      <c r="C24" s="7" t="s">
        <v>14</v>
      </c>
      <c r="D24" s="28" t="s">
        <v>100</v>
      </c>
      <c r="E24" s="9" t="s">
        <v>101</v>
      </c>
      <c r="F24" s="41">
        <v>3553.63</v>
      </c>
      <c r="G24" s="41">
        <v>3553.63</v>
      </c>
      <c r="H24" s="7" t="s">
        <v>44</v>
      </c>
      <c r="I24" s="7" t="s">
        <v>13</v>
      </c>
    </row>
    <row r="25" spans="1:9" s="140" customFormat="1" ht="29.25" customHeight="1">
      <c r="A25" s="6"/>
      <c r="B25" s="42" t="s">
        <v>19</v>
      </c>
      <c r="C25" s="43"/>
      <c r="D25" s="44"/>
      <c r="E25" s="44"/>
      <c r="F25" s="45"/>
      <c r="G25" s="45"/>
      <c r="H25" s="46"/>
      <c r="I25" s="18"/>
    </row>
    <row r="26" spans="1:9" s="140" customFormat="1" ht="55.5" customHeight="1">
      <c r="A26" s="31">
        <v>15</v>
      </c>
      <c r="B26" s="47" t="s">
        <v>26</v>
      </c>
      <c r="C26" s="7" t="s">
        <v>14</v>
      </c>
      <c r="D26" s="44">
        <v>41988</v>
      </c>
      <c r="E26" s="44">
        <v>42003</v>
      </c>
      <c r="F26" s="48">
        <v>2145</v>
      </c>
      <c r="G26" s="49">
        <v>2145</v>
      </c>
      <c r="H26" s="6" t="s">
        <v>73</v>
      </c>
      <c r="I26" s="50" t="s">
        <v>27</v>
      </c>
    </row>
    <row r="27" spans="1:9" s="140" customFormat="1" ht="55.5" customHeight="1">
      <c r="A27" s="31">
        <v>16</v>
      </c>
      <c r="B27" s="47" t="s">
        <v>89</v>
      </c>
      <c r="C27" s="7" t="s">
        <v>14</v>
      </c>
      <c r="D27" s="44">
        <v>42165</v>
      </c>
      <c r="E27" s="44">
        <v>42180</v>
      </c>
      <c r="F27" s="48">
        <v>379</v>
      </c>
      <c r="G27" s="49">
        <v>268.45</v>
      </c>
      <c r="H27" s="6" t="s">
        <v>90</v>
      </c>
      <c r="I27" s="50"/>
    </row>
    <row r="28" spans="1:9" s="140" customFormat="1" ht="39" customHeight="1">
      <c r="A28" s="6"/>
      <c r="B28" s="42" t="s">
        <v>25</v>
      </c>
      <c r="C28" s="51"/>
      <c r="D28" s="52"/>
      <c r="E28" s="52"/>
      <c r="F28" s="45"/>
      <c r="G28" s="45"/>
      <c r="H28" s="53"/>
      <c r="I28" s="15"/>
    </row>
    <row r="29" spans="1:9" s="140" customFormat="1" ht="47.25" customHeight="1">
      <c r="A29" s="6">
        <v>17</v>
      </c>
      <c r="B29" s="54" t="s">
        <v>15</v>
      </c>
      <c r="C29" s="43" t="s">
        <v>16</v>
      </c>
      <c r="D29" s="44">
        <v>42030</v>
      </c>
      <c r="E29" s="44">
        <v>42045</v>
      </c>
      <c r="F29" s="21">
        <v>682.6</v>
      </c>
      <c r="G29" s="48">
        <v>556.3</v>
      </c>
      <c r="H29" s="46" t="s">
        <v>17</v>
      </c>
      <c r="I29" s="55"/>
    </row>
    <row r="30" spans="1:9" s="140" customFormat="1" ht="37.5" customHeight="1">
      <c r="A30" s="6"/>
      <c r="B30" s="42" t="s">
        <v>28</v>
      </c>
      <c r="C30" s="43"/>
      <c r="D30" s="44"/>
      <c r="E30" s="56"/>
      <c r="F30" s="45"/>
      <c r="G30" s="45"/>
      <c r="H30" s="46"/>
      <c r="I30" s="57"/>
    </row>
    <row r="31" spans="1:9" s="140" customFormat="1" ht="37.5" customHeight="1">
      <c r="A31" s="6"/>
      <c r="B31" s="42" t="s">
        <v>116</v>
      </c>
      <c r="C31" s="43"/>
      <c r="D31" s="44"/>
      <c r="E31" s="56"/>
      <c r="F31" s="45">
        <f>SUM(F32)</f>
        <v>7275.5</v>
      </c>
      <c r="G31" s="45">
        <f>SUM(G32)</f>
        <v>7166.3</v>
      </c>
      <c r="H31" s="46"/>
      <c r="I31" s="58"/>
    </row>
    <row r="32" spans="1:9" s="140" customFormat="1" ht="37.5" customHeight="1">
      <c r="A32" s="6">
        <v>18</v>
      </c>
      <c r="B32" s="125" t="s">
        <v>114</v>
      </c>
      <c r="C32" s="43" t="s">
        <v>16</v>
      </c>
      <c r="D32" s="135">
        <v>42122</v>
      </c>
      <c r="E32" s="135">
        <v>42136</v>
      </c>
      <c r="F32" s="126">
        <v>7275.5</v>
      </c>
      <c r="G32" s="126">
        <v>7166.3</v>
      </c>
      <c r="H32" s="128" t="s">
        <v>115</v>
      </c>
      <c r="I32" s="58"/>
    </row>
    <row r="33" spans="1:9" s="140" customFormat="1" ht="37.5" customHeight="1">
      <c r="A33" s="6"/>
      <c r="B33" s="42" t="s">
        <v>117</v>
      </c>
      <c r="C33" s="43"/>
      <c r="D33" s="44"/>
      <c r="E33" s="56"/>
      <c r="F33" s="45">
        <f>SUM(F34)</f>
        <v>175.9</v>
      </c>
      <c r="G33" s="45">
        <f>SUM(G34)</f>
        <v>152.1</v>
      </c>
      <c r="H33" s="46"/>
      <c r="I33" s="58"/>
    </row>
    <row r="34" spans="1:9" s="140" customFormat="1" ht="37.5" customHeight="1">
      <c r="A34" s="6">
        <v>19</v>
      </c>
      <c r="B34" s="126" t="s">
        <v>118</v>
      </c>
      <c r="C34" s="127" t="s">
        <v>14</v>
      </c>
      <c r="D34" s="135">
        <v>42164</v>
      </c>
      <c r="E34" s="135">
        <v>42177</v>
      </c>
      <c r="F34" s="126">
        <v>175.9</v>
      </c>
      <c r="G34" s="126">
        <v>152.1</v>
      </c>
      <c r="H34" s="128" t="s">
        <v>119</v>
      </c>
      <c r="I34" s="58"/>
    </row>
    <row r="35" spans="1:9" s="140" customFormat="1" ht="37.5" customHeight="1">
      <c r="A35" s="59"/>
      <c r="B35" s="42" t="s">
        <v>53</v>
      </c>
      <c r="C35" s="43"/>
      <c r="D35" s="44"/>
      <c r="E35" s="56"/>
      <c r="F35" s="45">
        <f>SUM(F36:F50)</f>
        <v>1091.5</v>
      </c>
      <c r="G35" s="45">
        <f>SUM(G36:G50)</f>
        <v>1014.4000000000001</v>
      </c>
      <c r="H35" s="46"/>
      <c r="I35" s="60"/>
    </row>
    <row r="36" spans="1:9" s="140" customFormat="1" ht="37.5" customHeight="1">
      <c r="A36" s="6">
        <v>20</v>
      </c>
      <c r="B36" s="128" t="s">
        <v>50</v>
      </c>
      <c r="C36" s="127" t="s">
        <v>14</v>
      </c>
      <c r="D36" s="136">
        <v>41982</v>
      </c>
      <c r="E36" s="137">
        <v>41995</v>
      </c>
      <c r="F36" s="128">
        <v>44.1</v>
      </c>
      <c r="G36" s="128">
        <v>43.5</v>
      </c>
      <c r="H36" s="128" t="s">
        <v>51</v>
      </c>
      <c r="I36" s="18"/>
    </row>
    <row r="37" spans="1:9" s="140" customFormat="1" ht="39" customHeight="1">
      <c r="A37" s="6">
        <v>21</v>
      </c>
      <c r="B37" s="128" t="s">
        <v>52</v>
      </c>
      <c r="C37" s="127" t="s">
        <v>14</v>
      </c>
      <c r="D37" s="136">
        <v>41982</v>
      </c>
      <c r="E37" s="137">
        <v>41995</v>
      </c>
      <c r="F37" s="128">
        <v>213.2</v>
      </c>
      <c r="G37" s="128">
        <v>211</v>
      </c>
      <c r="H37" s="128" t="s">
        <v>30</v>
      </c>
      <c r="I37" s="18"/>
    </row>
    <row r="38" spans="1:9" s="140" customFormat="1" ht="25.5" customHeight="1">
      <c r="A38" s="6">
        <v>22</v>
      </c>
      <c r="B38" s="128" t="s">
        <v>54</v>
      </c>
      <c r="C38" s="127" t="s">
        <v>14</v>
      </c>
      <c r="D38" s="136">
        <v>41981</v>
      </c>
      <c r="E38" s="137">
        <v>41995</v>
      </c>
      <c r="F38" s="128">
        <v>65.8</v>
      </c>
      <c r="G38" s="128">
        <v>65.8</v>
      </c>
      <c r="H38" s="128" t="s">
        <v>55</v>
      </c>
      <c r="I38" s="18"/>
    </row>
    <row r="39" spans="1:9" s="140" customFormat="1" ht="32.25" customHeight="1">
      <c r="A39" s="6">
        <v>23</v>
      </c>
      <c r="B39" s="128" t="s">
        <v>56</v>
      </c>
      <c r="C39" s="127" t="s">
        <v>14</v>
      </c>
      <c r="D39" s="136">
        <v>41982</v>
      </c>
      <c r="E39" s="137">
        <v>41995</v>
      </c>
      <c r="F39" s="128">
        <v>18</v>
      </c>
      <c r="G39" s="128">
        <v>15.2</v>
      </c>
      <c r="H39" s="128" t="s">
        <v>51</v>
      </c>
      <c r="I39" s="18"/>
    </row>
    <row r="40" spans="1:9" s="140" customFormat="1" ht="32.25" customHeight="1">
      <c r="A40" s="6">
        <v>24</v>
      </c>
      <c r="B40" s="128" t="s">
        <v>57</v>
      </c>
      <c r="C40" s="127" t="s">
        <v>14</v>
      </c>
      <c r="D40" s="136">
        <v>41988</v>
      </c>
      <c r="E40" s="137">
        <v>42003</v>
      </c>
      <c r="F40" s="128">
        <v>14.7</v>
      </c>
      <c r="G40" s="128">
        <v>14.7</v>
      </c>
      <c r="H40" s="128" t="s">
        <v>29</v>
      </c>
      <c r="I40" s="18"/>
    </row>
    <row r="41" spans="1:9" s="140" customFormat="1" ht="36.75" customHeight="1">
      <c r="A41" s="6">
        <v>25</v>
      </c>
      <c r="B41" s="128" t="s">
        <v>58</v>
      </c>
      <c r="C41" s="127" t="s">
        <v>14</v>
      </c>
      <c r="D41" s="136">
        <v>41988</v>
      </c>
      <c r="E41" s="137">
        <v>41999</v>
      </c>
      <c r="F41" s="128">
        <v>27.9</v>
      </c>
      <c r="G41" s="128">
        <v>25</v>
      </c>
      <c r="H41" s="127" t="s">
        <v>51</v>
      </c>
      <c r="I41" s="18"/>
    </row>
    <row r="42" spans="1:9" s="140" customFormat="1" ht="42" customHeight="1">
      <c r="A42" s="6">
        <v>26</v>
      </c>
      <c r="B42" s="128" t="s">
        <v>59</v>
      </c>
      <c r="C42" s="127" t="s">
        <v>14</v>
      </c>
      <c r="D42" s="136">
        <v>41988</v>
      </c>
      <c r="E42" s="137">
        <v>41999</v>
      </c>
      <c r="F42" s="128">
        <v>191.3</v>
      </c>
      <c r="G42" s="128">
        <v>155.9</v>
      </c>
      <c r="H42" s="127" t="s">
        <v>51</v>
      </c>
      <c r="I42" s="18"/>
    </row>
    <row r="43" spans="1:9" s="140" customFormat="1" ht="28.5" customHeight="1">
      <c r="A43" s="6">
        <v>27</v>
      </c>
      <c r="B43" s="128" t="s">
        <v>60</v>
      </c>
      <c r="C43" s="127" t="s">
        <v>14</v>
      </c>
      <c r="D43" s="136">
        <v>41988</v>
      </c>
      <c r="E43" s="137">
        <v>41999</v>
      </c>
      <c r="F43" s="128">
        <v>44.9</v>
      </c>
      <c r="G43" s="128">
        <v>40</v>
      </c>
      <c r="H43" s="128" t="s">
        <v>29</v>
      </c>
      <c r="I43" s="18"/>
    </row>
    <row r="44" spans="1:9" s="140" customFormat="1" ht="36.75" customHeight="1">
      <c r="A44" s="61">
        <v>28</v>
      </c>
      <c r="B44" s="129" t="s">
        <v>69</v>
      </c>
      <c r="C44" s="130" t="s">
        <v>14</v>
      </c>
      <c r="D44" s="138">
        <v>42066</v>
      </c>
      <c r="E44" s="138">
        <v>42079</v>
      </c>
      <c r="F44" s="129">
        <v>34.9</v>
      </c>
      <c r="G44" s="129">
        <v>33.7</v>
      </c>
      <c r="H44" s="129" t="s">
        <v>70</v>
      </c>
      <c r="I44" s="62"/>
    </row>
    <row r="45" spans="1:9" s="140" customFormat="1" ht="36" customHeight="1">
      <c r="A45" s="63">
        <v>29</v>
      </c>
      <c r="B45" s="128" t="s">
        <v>71</v>
      </c>
      <c r="C45" s="127" t="s">
        <v>14</v>
      </c>
      <c r="D45" s="136">
        <v>42066</v>
      </c>
      <c r="E45" s="136">
        <v>42079</v>
      </c>
      <c r="F45" s="128">
        <v>37.9</v>
      </c>
      <c r="G45" s="128">
        <v>37.7</v>
      </c>
      <c r="H45" s="128" t="s">
        <v>30</v>
      </c>
      <c r="I45" s="57"/>
    </row>
    <row r="46" spans="1:9" s="140" customFormat="1" ht="36" customHeight="1">
      <c r="A46" s="64">
        <v>30</v>
      </c>
      <c r="B46" s="126" t="s">
        <v>59</v>
      </c>
      <c r="C46" s="127" t="s">
        <v>14</v>
      </c>
      <c r="D46" s="135">
        <v>42171</v>
      </c>
      <c r="E46" s="135">
        <v>42184</v>
      </c>
      <c r="F46" s="126">
        <v>161.8</v>
      </c>
      <c r="G46" s="126">
        <v>159.4</v>
      </c>
      <c r="H46" s="128" t="s">
        <v>120</v>
      </c>
      <c r="I46" s="57"/>
    </row>
    <row r="47" spans="1:9" s="140" customFormat="1" ht="36" customHeight="1">
      <c r="A47" s="64">
        <v>31</v>
      </c>
      <c r="B47" s="126" t="s">
        <v>69</v>
      </c>
      <c r="C47" s="127" t="s">
        <v>14</v>
      </c>
      <c r="D47" s="135">
        <v>42171</v>
      </c>
      <c r="E47" s="135">
        <v>42184</v>
      </c>
      <c r="F47" s="126">
        <v>20.4</v>
      </c>
      <c r="G47" s="126">
        <v>15.3</v>
      </c>
      <c r="H47" s="128" t="s">
        <v>121</v>
      </c>
      <c r="I47" s="57"/>
    </row>
    <row r="48" spans="1:9" s="140" customFormat="1" ht="36" customHeight="1">
      <c r="A48" s="64">
        <v>32</v>
      </c>
      <c r="B48" s="126" t="s">
        <v>57</v>
      </c>
      <c r="C48" s="127" t="s">
        <v>14</v>
      </c>
      <c r="D48" s="135">
        <v>42174</v>
      </c>
      <c r="E48" s="135">
        <v>42185</v>
      </c>
      <c r="F48" s="126">
        <v>15.7</v>
      </c>
      <c r="G48" s="126">
        <v>9.5</v>
      </c>
      <c r="H48" s="128" t="s">
        <v>120</v>
      </c>
      <c r="I48" s="57"/>
    </row>
    <row r="49" spans="1:9" s="140" customFormat="1" ht="36" customHeight="1">
      <c r="A49" s="64">
        <v>33</v>
      </c>
      <c r="B49" s="126" t="s">
        <v>54</v>
      </c>
      <c r="C49" s="127" t="s">
        <v>14</v>
      </c>
      <c r="D49" s="135">
        <v>42174</v>
      </c>
      <c r="E49" s="135">
        <v>42185</v>
      </c>
      <c r="F49" s="126">
        <v>49.7</v>
      </c>
      <c r="G49" s="126">
        <v>40.2</v>
      </c>
      <c r="H49" s="128" t="s">
        <v>122</v>
      </c>
      <c r="I49" s="57"/>
    </row>
    <row r="50" spans="1:9" s="140" customFormat="1" ht="36" customHeight="1">
      <c r="A50" s="64">
        <v>34</v>
      </c>
      <c r="B50" s="126" t="s">
        <v>52</v>
      </c>
      <c r="C50" s="127" t="s">
        <v>14</v>
      </c>
      <c r="D50" s="135">
        <v>42174</v>
      </c>
      <c r="E50" s="135">
        <v>42185</v>
      </c>
      <c r="F50" s="126">
        <v>151.2</v>
      </c>
      <c r="G50" s="126">
        <v>147.5</v>
      </c>
      <c r="H50" s="128" t="s">
        <v>121</v>
      </c>
      <c r="I50" s="57"/>
    </row>
    <row r="51" spans="1:9" s="140" customFormat="1" ht="33.75" customHeight="1">
      <c r="A51" s="65"/>
      <c r="B51" s="66" t="s">
        <v>72</v>
      </c>
      <c r="C51" s="67"/>
      <c r="D51" s="68"/>
      <c r="E51" s="69"/>
      <c r="F51" s="70">
        <f>SUM(F52:F62)</f>
        <v>406.6</v>
      </c>
      <c r="G51" s="70">
        <f>SUM(G52:G62)</f>
        <v>340.79999999999995</v>
      </c>
      <c r="H51" s="70"/>
      <c r="I51" s="18"/>
    </row>
    <row r="52" spans="1:9" s="140" customFormat="1" ht="45" customHeight="1">
      <c r="A52" s="6">
        <v>35</v>
      </c>
      <c r="B52" s="128" t="s">
        <v>61</v>
      </c>
      <c r="C52" s="128" t="s">
        <v>14</v>
      </c>
      <c r="D52" s="136">
        <v>42030</v>
      </c>
      <c r="E52" s="136">
        <v>42048</v>
      </c>
      <c r="F52" s="128">
        <v>51.2</v>
      </c>
      <c r="G52" s="128">
        <v>51.2</v>
      </c>
      <c r="H52" s="128" t="s">
        <v>62</v>
      </c>
      <c r="I52" s="57"/>
    </row>
    <row r="53" spans="1:9" s="140" customFormat="1" ht="49.5" customHeight="1">
      <c r="A53" s="6">
        <v>36</v>
      </c>
      <c r="B53" s="128" t="s">
        <v>63</v>
      </c>
      <c r="C53" s="128" t="s">
        <v>14</v>
      </c>
      <c r="D53" s="136">
        <v>42037</v>
      </c>
      <c r="E53" s="136">
        <v>42048</v>
      </c>
      <c r="F53" s="128">
        <v>62.8</v>
      </c>
      <c r="G53" s="128">
        <v>57.8</v>
      </c>
      <c r="H53" s="128" t="s">
        <v>62</v>
      </c>
      <c r="I53" s="58"/>
    </row>
    <row r="54" spans="1:9" s="140" customFormat="1" ht="33.75" customHeight="1">
      <c r="A54" s="6">
        <v>37</v>
      </c>
      <c r="B54" s="128" t="s">
        <v>64</v>
      </c>
      <c r="C54" s="127" t="s">
        <v>14</v>
      </c>
      <c r="D54" s="136">
        <v>42031</v>
      </c>
      <c r="E54" s="136">
        <v>42046</v>
      </c>
      <c r="F54" s="128">
        <v>2.3</v>
      </c>
      <c r="G54" s="128">
        <v>2.3</v>
      </c>
      <c r="H54" s="128" t="s">
        <v>62</v>
      </c>
      <c r="I54" s="57"/>
    </row>
    <row r="55" spans="1:9" s="140" customFormat="1" ht="33.75" customHeight="1">
      <c r="A55" s="6">
        <v>38</v>
      </c>
      <c r="B55" s="128" t="s">
        <v>65</v>
      </c>
      <c r="C55" s="127" t="s">
        <v>14</v>
      </c>
      <c r="D55" s="136">
        <v>42027</v>
      </c>
      <c r="E55" s="136">
        <v>42046</v>
      </c>
      <c r="F55" s="128">
        <v>3.8</v>
      </c>
      <c r="G55" s="128">
        <v>3.7</v>
      </c>
      <c r="H55" s="128" t="s">
        <v>62</v>
      </c>
      <c r="I55" s="57"/>
    </row>
    <row r="56" spans="1:9" s="140" customFormat="1" ht="45.75" customHeight="1">
      <c r="A56" s="6">
        <v>39</v>
      </c>
      <c r="B56" s="128" t="s">
        <v>36</v>
      </c>
      <c r="C56" s="127" t="s">
        <v>14</v>
      </c>
      <c r="D56" s="136">
        <v>42030</v>
      </c>
      <c r="E56" s="136">
        <v>42046</v>
      </c>
      <c r="F56" s="128">
        <v>22.5</v>
      </c>
      <c r="G56" s="128">
        <v>22.5</v>
      </c>
      <c r="H56" s="128" t="s">
        <v>62</v>
      </c>
      <c r="I56" s="71"/>
    </row>
    <row r="57" spans="1:9" s="140" customFormat="1" ht="33.75" customHeight="1">
      <c r="A57" s="6">
        <v>40</v>
      </c>
      <c r="B57" s="128" t="s">
        <v>35</v>
      </c>
      <c r="C57" s="127" t="s">
        <v>14</v>
      </c>
      <c r="D57" s="136">
        <v>42039</v>
      </c>
      <c r="E57" s="136">
        <v>42053</v>
      </c>
      <c r="F57" s="128">
        <v>6.2</v>
      </c>
      <c r="G57" s="128">
        <v>6.1</v>
      </c>
      <c r="H57" s="128" t="s">
        <v>66</v>
      </c>
      <c r="I57" s="57"/>
    </row>
    <row r="58" spans="1:9" s="140" customFormat="1" ht="33.75" customHeight="1">
      <c r="A58" s="6">
        <v>41</v>
      </c>
      <c r="B58" s="128" t="s">
        <v>67</v>
      </c>
      <c r="C58" s="127" t="s">
        <v>14</v>
      </c>
      <c r="D58" s="136">
        <v>42039</v>
      </c>
      <c r="E58" s="136">
        <v>42055</v>
      </c>
      <c r="F58" s="128">
        <v>3.4</v>
      </c>
      <c r="G58" s="128">
        <v>3.4</v>
      </c>
      <c r="H58" s="128" t="s">
        <v>68</v>
      </c>
      <c r="I58" s="57"/>
    </row>
    <row r="59" spans="1:9" s="140" customFormat="1" ht="56.25" customHeight="1">
      <c r="A59" s="6">
        <v>42</v>
      </c>
      <c r="B59" s="126" t="s">
        <v>36</v>
      </c>
      <c r="C59" s="127" t="s">
        <v>14</v>
      </c>
      <c r="D59" s="135">
        <v>42137</v>
      </c>
      <c r="E59" s="135">
        <v>42149</v>
      </c>
      <c r="F59" s="126">
        <v>140.4</v>
      </c>
      <c r="G59" s="126">
        <v>92.6</v>
      </c>
      <c r="H59" s="128" t="s">
        <v>123</v>
      </c>
      <c r="I59" s="57"/>
    </row>
    <row r="60" spans="1:9" s="140" customFormat="1" ht="33.75" customHeight="1">
      <c r="A60" s="6">
        <v>43</v>
      </c>
      <c r="B60" s="126" t="s">
        <v>124</v>
      </c>
      <c r="C60" s="127" t="s">
        <v>14</v>
      </c>
      <c r="D60" s="135">
        <v>42137</v>
      </c>
      <c r="E60" s="135">
        <v>42149</v>
      </c>
      <c r="F60" s="126">
        <v>93.8</v>
      </c>
      <c r="G60" s="126">
        <v>81.6</v>
      </c>
      <c r="H60" s="128" t="s">
        <v>125</v>
      </c>
      <c r="I60" s="57"/>
    </row>
    <row r="61" spans="1:9" s="140" customFormat="1" ht="33.75" customHeight="1">
      <c r="A61" s="6">
        <v>44</v>
      </c>
      <c r="B61" s="126" t="s">
        <v>35</v>
      </c>
      <c r="C61" s="127" t="s">
        <v>14</v>
      </c>
      <c r="D61" s="135">
        <v>42137</v>
      </c>
      <c r="E61" s="135">
        <v>42149</v>
      </c>
      <c r="F61" s="126">
        <v>12</v>
      </c>
      <c r="G61" s="126">
        <v>11.4</v>
      </c>
      <c r="H61" s="128" t="s">
        <v>126</v>
      </c>
      <c r="I61" s="57"/>
    </row>
    <row r="62" spans="1:9" s="140" customFormat="1" ht="33.75" customHeight="1">
      <c r="A62" s="6">
        <v>45</v>
      </c>
      <c r="B62" s="126" t="s">
        <v>67</v>
      </c>
      <c r="C62" s="127" t="s">
        <v>14</v>
      </c>
      <c r="D62" s="135">
        <v>42131</v>
      </c>
      <c r="E62" s="135">
        <v>42142</v>
      </c>
      <c r="F62" s="126">
        <v>8.2</v>
      </c>
      <c r="G62" s="126">
        <v>8.2</v>
      </c>
      <c r="H62" s="128" t="s">
        <v>125</v>
      </c>
      <c r="I62" s="57"/>
    </row>
    <row r="63" spans="1:9" s="140" customFormat="1" ht="29.25" customHeight="1">
      <c r="A63" s="72"/>
      <c r="B63" s="73" t="s">
        <v>12</v>
      </c>
      <c r="C63" s="72"/>
      <c r="D63" s="74"/>
      <c r="E63" s="74"/>
      <c r="F63" s="75"/>
      <c r="G63" s="75"/>
      <c r="H63" s="72"/>
      <c r="I63" s="18"/>
    </row>
    <row r="64" spans="1:9" s="140" customFormat="1" ht="56.25" customHeight="1">
      <c r="A64" s="76">
        <v>46</v>
      </c>
      <c r="B64" s="77" t="s">
        <v>1</v>
      </c>
      <c r="C64" s="78" t="s">
        <v>16</v>
      </c>
      <c r="D64" s="79">
        <v>42079</v>
      </c>
      <c r="E64" s="80">
        <v>42090</v>
      </c>
      <c r="F64" s="84">
        <v>337.7</v>
      </c>
      <c r="G64" s="85">
        <v>334.323</v>
      </c>
      <c r="H64" s="76" t="s">
        <v>2</v>
      </c>
      <c r="I64" s="83"/>
    </row>
    <row r="65" spans="1:9" s="140" customFormat="1" ht="45" customHeight="1">
      <c r="A65" s="83">
        <v>47</v>
      </c>
      <c r="B65" s="77" t="s">
        <v>127</v>
      </c>
      <c r="C65" s="78" t="s">
        <v>16</v>
      </c>
      <c r="D65" s="79">
        <v>42132</v>
      </c>
      <c r="E65" s="80">
        <v>42146</v>
      </c>
      <c r="F65" s="84">
        <v>324.65</v>
      </c>
      <c r="G65" s="85">
        <v>324.65</v>
      </c>
      <c r="H65" s="76" t="s">
        <v>128</v>
      </c>
      <c r="I65" s="76" t="s">
        <v>129</v>
      </c>
    </row>
    <row r="66" spans="1:9" s="140" customFormat="1" ht="56.25" customHeight="1">
      <c r="A66" s="83">
        <v>48</v>
      </c>
      <c r="B66" s="77" t="s">
        <v>127</v>
      </c>
      <c r="C66" s="78" t="s">
        <v>16</v>
      </c>
      <c r="D66" s="79">
        <v>42146</v>
      </c>
      <c r="E66" s="80">
        <v>42159</v>
      </c>
      <c r="F66" s="84">
        <v>81.16</v>
      </c>
      <c r="G66" s="85">
        <v>81.16</v>
      </c>
      <c r="H66" s="76" t="s">
        <v>128</v>
      </c>
      <c r="I66" s="76" t="s">
        <v>129</v>
      </c>
    </row>
    <row r="67" spans="1:9" s="140" customFormat="1" ht="56.25" customHeight="1">
      <c r="A67" s="83">
        <v>49</v>
      </c>
      <c r="B67" s="77" t="s">
        <v>127</v>
      </c>
      <c r="C67" s="78" t="s">
        <v>16</v>
      </c>
      <c r="D67" s="79">
        <v>42160</v>
      </c>
      <c r="E67" s="80">
        <v>42174</v>
      </c>
      <c r="F67" s="84">
        <v>389.58</v>
      </c>
      <c r="G67" s="85">
        <v>389.58</v>
      </c>
      <c r="H67" s="76" t="s">
        <v>128</v>
      </c>
      <c r="I67" s="76" t="s">
        <v>129</v>
      </c>
    </row>
    <row r="68" spans="1:9" s="140" customFormat="1" ht="36" customHeight="1">
      <c r="A68" s="63"/>
      <c r="B68" s="25" t="s">
        <v>9</v>
      </c>
      <c r="C68" s="14"/>
      <c r="D68" s="86"/>
      <c r="E68" s="87"/>
      <c r="F68" s="88"/>
      <c r="G68" s="88"/>
      <c r="H68" s="13"/>
      <c r="I68" s="18"/>
    </row>
    <row r="69" spans="1:9" s="140" customFormat="1" ht="38.25" customHeight="1">
      <c r="A69" s="63"/>
      <c r="B69" s="89" t="s">
        <v>10</v>
      </c>
      <c r="C69" s="14"/>
      <c r="D69" s="86"/>
      <c r="E69" s="86"/>
      <c r="F69" s="88">
        <f>SUM(F70:F84)</f>
        <v>9941.576</v>
      </c>
      <c r="G69" s="88">
        <f>SUM(G70:G84)</f>
        <v>9372.984</v>
      </c>
      <c r="H69" s="14"/>
      <c r="I69" s="18"/>
    </row>
    <row r="70" spans="1:9" s="140" customFormat="1" ht="80.25" customHeight="1">
      <c r="A70" s="63">
        <v>50</v>
      </c>
      <c r="B70" s="90" t="s">
        <v>79</v>
      </c>
      <c r="C70" s="78" t="s">
        <v>16</v>
      </c>
      <c r="D70" s="28">
        <v>42062</v>
      </c>
      <c r="E70" s="29">
        <v>42074</v>
      </c>
      <c r="F70" s="91">
        <v>757.478</v>
      </c>
      <c r="G70" s="91">
        <v>757.478</v>
      </c>
      <c r="H70" s="6" t="s">
        <v>76</v>
      </c>
      <c r="I70" s="18" t="s">
        <v>80</v>
      </c>
    </row>
    <row r="71" spans="1:11" s="140" customFormat="1" ht="126.75" customHeight="1">
      <c r="A71" s="63">
        <v>51</v>
      </c>
      <c r="B71" s="90" t="s">
        <v>81</v>
      </c>
      <c r="C71" s="78" t="s">
        <v>16</v>
      </c>
      <c r="D71" s="28">
        <v>42062</v>
      </c>
      <c r="E71" s="29">
        <v>42074</v>
      </c>
      <c r="F71" s="91">
        <v>757.478</v>
      </c>
      <c r="G71" s="91">
        <v>757.478</v>
      </c>
      <c r="H71" s="6" t="s">
        <v>78</v>
      </c>
      <c r="I71" s="18" t="s">
        <v>80</v>
      </c>
      <c r="K71" s="141"/>
    </row>
    <row r="72" spans="1:11" s="140" customFormat="1" ht="74.25" customHeight="1">
      <c r="A72" s="63">
        <v>52</v>
      </c>
      <c r="B72" s="92" t="s">
        <v>166</v>
      </c>
      <c r="C72" s="93" t="s">
        <v>75</v>
      </c>
      <c r="D72" s="94">
        <v>42093</v>
      </c>
      <c r="E72" s="95">
        <v>42107</v>
      </c>
      <c r="F72" s="96">
        <v>1136.22</v>
      </c>
      <c r="G72" s="96">
        <v>1085.088</v>
      </c>
      <c r="H72" s="93" t="s">
        <v>130</v>
      </c>
      <c r="I72" s="97"/>
      <c r="K72" s="141"/>
    </row>
    <row r="73" spans="1:11" s="140" customFormat="1" ht="76.5" customHeight="1">
      <c r="A73" s="6">
        <v>53</v>
      </c>
      <c r="B73" s="92" t="s">
        <v>166</v>
      </c>
      <c r="C73" s="93" t="s">
        <v>75</v>
      </c>
      <c r="D73" s="94">
        <v>42093</v>
      </c>
      <c r="E73" s="95">
        <v>42107</v>
      </c>
      <c r="F73" s="96">
        <v>757.48</v>
      </c>
      <c r="G73" s="96">
        <v>720</v>
      </c>
      <c r="H73" s="93" t="s">
        <v>78</v>
      </c>
      <c r="I73" s="97" t="s">
        <v>131</v>
      </c>
      <c r="K73" s="141"/>
    </row>
    <row r="74" spans="1:11" s="140" customFormat="1" ht="80.25" customHeight="1">
      <c r="A74" s="6">
        <v>54</v>
      </c>
      <c r="B74" s="92" t="s">
        <v>167</v>
      </c>
      <c r="C74" s="93" t="s">
        <v>75</v>
      </c>
      <c r="D74" s="94">
        <v>42093</v>
      </c>
      <c r="E74" s="95">
        <v>42107</v>
      </c>
      <c r="F74" s="96">
        <v>568.11</v>
      </c>
      <c r="G74" s="96">
        <v>428.92</v>
      </c>
      <c r="H74" s="93" t="s">
        <v>132</v>
      </c>
      <c r="I74" s="97"/>
      <c r="K74" s="141"/>
    </row>
    <row r="75" spans="1:11" s="140" customFormat="1" ht="67.5" customHeight="1">
      <c r="A75" s="6">
        <v>55</v>
      </c>
      <c r="B75" s="92" t="s">
        <v>168</v>
      </c>
      <c r="C75" s="93" t="s">
        <v>75</v>
      </c>
      <c r="D75" s="94">
        <v>42094</v>
      </c>
      <c r="E75" s="95">
        <v>42107</v>
      </c>
      <c r="F75" s="96">
        <v>493.47</v>
      </c>
      <c r="G75" s="96">
        <v>493.47</v>
      </c>
      <c r="H75" s="93" t="s">
        <v>133</v>
      </c>
      <c r="I75" s="97" t="s">
        <v>134</v>
      </c>
      <c r="K75" s="141"/>
    </row>
    <row r="76" spans="1:11" s="140" customFormat="1" ht="51" customHeight="1">
      <c r="A76" s="6">
        <v>56</v>
      </c>
      <c r="B76" s="92" t="s">
        <v>169</v>
      </c>
      <c r="C76" s="93" t="s">
        <v>75</v>
      </c>
      <c r="D76" s="94">
        <v>42094</v>
      </c>
      <c r="E76" s="95">
        <v>42107</v>
      </c>
      <c r="F76" s="96">
        <v>740.2</v>
      </c>
      <c r="G76" s="96">
        <v>740.2</v>
      </c>
      <c r="H76" s="93" t="s">
        <v>133</v>
      </c>
      <c r="I76" s="97" t="s">
        <v>134</v>
      </c>
      <c r="K76" s="141"/>
    </row>
    <row r="77" spans="1:11" s="140" customFormat="1" ht="51" customHeight="1">
      <c r="A77" s="6">
        <v>57</v>
      </c>
      <c r="B77" s="92" t="s">
        <v>168</v>
      </c>
      <c r="C77" s="93" t="s">
        <v>75</v>
      </c>
      <c r="D77" s="94">
        <v>42094</v>
      </c>
      <c r="E77" s="95">
        <v>42107</v>
      </c>
      <c r="F77" s="96">
        <v>740.2</v>
      </c>
      <c r="G77" s="96">
        <v>740.2</v>
      </c>
      <c r="H77" s="93" t="s">
        <v>133</v>
      </c>
      <c r="I77" s="97" t="s">
        <v>134</v>
      </c>
      <c r="K77" s="141"/>
    </row>
    <row r="78" spans="1:11" s="140" customFormat="1" ht="53.25" customHeight="1">
      <c r="A78" s="6">
        <v>58</v>
      </c>
      <c r="B78" s="92" t="s">
        <v>168</v>
      </c>
      <c r="C78" s="93" t="s">
        <v>75</v>
      </c>
      <c r="D78" s="94">
        <v>42097</v>
      </c>
      <c r="E78" s="95">
        <v>42115</v>
      </c>
      <c r="F78" s="96">
        <v>493.47</v>
      </c>
      <c r="G78" s="96">
        <v>404.64</v>
      </c>
      <c r="H78" s="93" t="s">
        <v>135</v>
      </c>
      <c r="I78" s="97"/>
      <c r="K78" s="141"/>
    </row>
    <row r="79" spans="1:11" s="140" customFormat="1" ht="46.5" customHeight="1">
      <c r="A79" s="6">
        <v>59</v>
      </c>
      <c r="B79" s="92" t="s">
        <v>168</v>
      </c>
      <c r="C79" s="93" t="s">
        <v>75</v>
      </c>
      <c r="D79" s="94">
        <v>42097</v>
      </c>
      <c r="E79" s="95">
        <v>42115</v>
      </c>
      <c r="F79" s="96">
        <v>493.47</v>
      </c>
      <c r="G79" s="96">
        <v>491</v>
      </c>
      <c r="H79" s="93" t="s">
        <v>76</v>
      </c>
      <c r="I79" s="97" t="s">
        <v>136</v>
      </c>
      <c r="K79" s="141"/>
    </row>
    <row r="80" spans="1:11" s="140" customFormat="1" ht="48.75" customHeight="1">
      <c r="A80" s="6">
        <v>60</v>
      </c>
      <c r="B80" s="92" t="s">
        <v>168</v>
      </c>
      <c r="C80" s="93" t="s">
        <v>75</v>
      </c>
      <c r="D80" s="94">
        <v>42097</v>
      </c>
      <c r="E80" s="95">
        <v>42115</v>
      </c>
      <c r="F80" s="96">
        <v>493.47</v>
      </c>
      <c r="G80" s="96">
        <v>491</v>
      </c>
      <c r="H80" s="93" t="s">
        <v>76</v>
      </c>
      <c r="I80" s="97" t="s">
        <v>136</v>
      </c>
      <c r="K80" s="141"/>
    </row>
    <row r="81" spans="1:11" s="140" customFormat="1" ht="62.25" customHeight="1">
      <c r="A81" s="6">
        <v>61</v>
      </c>
      <c r="B81" s="92" t="s">
        <v>166</v>
      </c>
      <c r="C81" s="93" t="s">
        <v>75</v>
      </c>
      <c r="D81" s="94">
        <v>42101</v>
      </c>
      <c r="E81" s="95">
        <v>42115</v>
      </c>
      <c r="F81" s="96">
        <v>757.48</v>
      </c>
      <c r="G81" s="96">
        <v>757.48</v>
      </c>
      <c r="H81" s="93" t="s">
        <v>76</v>
      </c>
      <c r="I81" s="97" t="s">
        <v>134</v>
      </c>
      <c r="K81" s="141"/>
    </row>
    <row r="82" spans="1:11" s="140" customFormat="1" ht="57.75" customHeight="1">
      <c r="A82" s="6">
        <v>62</v>
      </c>
      <c r="B82" s="92" t="s">
        <v>166</v>
      </c>
      <c r="C82" s="93" t="s">
        <v>75</v>
      </c>
      <c r="D82" s="94">
        <v>42136</v>
      </c>
      <c r="E82" s="95">
        <v>42149</v>
      </c>
      <c r="F82" s="96">
        <v>757.48</v>
      </c>
      <c r="G82" s="96">
        <v>700.67</v>
      </c>
      <c r="H82" s="93" t="s">
        <v>137</v>
      </c>
      <c r="I82" s="97"/>
      <c r="K82" s="141"/>
    </row>
    <row r="83" spans="1:11" s="140" customFormat="1" ht="57.75" customHeight="1">
      <c r="A83" s="6">
        <v>63</v>
      </c>
      <c r="B83" s="92" t="s">
        <v>168</v>
      </c>
      <c r="C83" s="93" t="s">
        <v>75</v>
      </c>
      <c r="D83" s="94">
        <v>42136</v>
      </c>
      <c r="E83" s="95">
        <v>42149</v>
      </c>
      <c r="F83" s="96">
        <v>616.83</v>
      </c>
      <c r="G83" s="96">
        <v>426.62</v>
      </c>
      <c r="H83" s="93" t="s">
        <v>138</v>
      </c>
      <c r="I83" s="97"/>
      <c r="K83" s="141"/>
    </row>
    <row r="84" spans="1:11" s="140" customFormat="1" ht="64.5" customHeight="1">
      <c r="A84" s="6">
        <v>64</v>
      </c>
      <c r="B84" s="92" t="s">
        <v>170</v>
      </c>
      <c r="C84" s="93" t="s">
        <v>75</v>
      </c>
      <c r="D84" s="94">
        <v>42129</v>
      </c>
      <c r="E84" s="95">
        <v>42143</v>
      </c>
      <c r="F84" s="96">
        <v>378.74</v>
      </c>
      <c r="G84" s="96">
        <v>378.74</v>
      </c>
      <c r="H84" s="98" t="s">
        <v>139</v>
      </c>
      <c r="I84" s="97" t="s">
        <v>134</v>
      </c>
      <c r="K84" s="141"/>
    </row>
    <row r="85" spans="1:11" s="140" customFormat="1" ht="30.75" customHeight="1">
      <c r="A85" s="6"/>
      <c r="B85" s="99" t="s">
        <v>140</v>
      </c>
      <c r="C85" s="100"/>
      <c r="D85" s="101"/>
      <c r="E85" s="102"/>
      <c r="F85" s="103">
        <v>119</v>
      </c>
      <c r="G85" s="103">
        <v>116.47</v>
      </c>
      <c r="H85" s="104"/>
      <c r="I85" s="18"/>
      <c r="K85" s="141"/>
    </row>
    <row r="86" spans="1:11" s="140" customFormat="1" ht="40.5" customHeight="1">
      <c r="A86" s="6">
        <v>65</v>
      </c>
      <c r="B86" s="92" t="s">
        <v>140</v>
      </c>
      <c r="C86" s="93" t="s">
        <v>75</v>
      </c>
      <c r="D86" s="94">
        <v>42101</v>
      </c>
      <c r="E86" s="95">
        <v>42116</v>
      </c>
      <c r="F86" s="96">
        <v>119</v>
      </c>
      <c r="G86" s="96">
        <v>116.47</v>
      </c>
      <c r="H86" s="98" t="s">
        <v>141</v>
      </c>
      <c r="I86" s="18"/>
      <c r="K86" s="141"/>
    </row>
    <row r="87" spans="1:11" s="140" customFormat="1" ht="31.5" customHeight="1">
      <c r="A87" s="6"/>
      <c r="B87" s="99" t="s">
        <v>142</v>
      </c>
      <c r="C87" s="100"/>
      <c r="D87" s="101"/>
      <c r="E87" s="102"/>
      <c r="F87" s="103">
        <v>29</v>
      </c>
      <c r="G87" s="103">
        <v>19.88</v>
      </c>
      <c r="H87" s="104"/>
      <c r="I87" s="18"/>
      <c r="K87" s="141"/>
    </row>
    <row r="88" spans="1:11" s="140" customFormat="1" ht="36" customHeight="1">
      <c r="A88" s="6">
        <v>66</v>
      </c>
      <c r="B88" s="92" t="s">
        <v>142</v>
      </c>
      <c r="C88" s="93" t="s">
        <v>75</v>
      </c>
      <c r="D88" s="94">
        <v>42101</v>
      </c>
      <c r="E88" s="95">
        <v>42116</v>
      </c>
      <c r="F88" s="96">
        <v>29</v>
      </c>
      <c r="G88" s="96">
        <v>19.88</v>
      </c>
      <c r="H88" s="98" t="s">
        <v>143</v>
      </c>
      <c r="I88" s="18"/>
      <c r="K88" s="141"/>
    </row>
    <row r="89" spans="1:11" s="140" customFormat="1" ht="22.5" customHeight="1">
      <c r="A89" s="6"/>
      <c r="B89" s="99" t="s">
        <v>144</v>
      </c>
      <c r="C89" s="100"/>
      <c r="D89" s="101"/>
      <c r="E89" s="102"/>
      <c r="F89" s="103">
        <f>F90+F91</f>
        <v>236.11</v>
      </c>
      <c r="G89" s="103">
        <f>G90+G91</f>
        <v>178.88</v>
      </c>
      <c r="H89" s="104"/>
      <c r="I89" s="18"/>
      <c r="K89" s="141"/>
    </row>
    <row r="90" spans="1:11" s="140" customFormat="1" ht="48.75" customHeight="1">
      <c r="A90" s="6">
        <v>67</v>
      </c>
      <c r="B90" s="92" t="s">
        <v>144</v>
      </c>
      <c r="C90" s="93" t="s">
        <v>75</v>
      </c>
      <c r="D90" s="94">
        <v>42107</v>
      </c>
      <c r="E90" s="95">
        <v>42121</v>
      </c>
      <c r="F90" s="96">
        <v>91.05</v>
      </c>
      <c r="G90" s="96">
        <v>61.38</v>
      </c>
      <c r="H90" s="98" t="s">
        <v>145</v>
      </c>
      <c r="I90" s="18"/>
      <c r="K90" s="141"/>
    </row>
    <row r="91" spans="1:11" s="140" customFormat="1" ht="51" customHeight="1">
      <c r="A91" s="6">
        <v>68</v>
      </c>
      <c r="B91" s="92" t="s">
        <v>144</v>
      </c>
      <c r="C91" s="93" t="s">
        <v>75</v>
      </c>
      <c r="D91" s="105">
        <v>42096</v>
      </c>
      <c r="E91" s="105">
        <v>42109</v>
      </c>
      <c r="F91" s="106">
        <v>145.06</v>
      </c>
      <c r="G91" s="106">
        <v>117.5</v>
      </c>
      <c r="H91" s="98" t="s">
        <v>146</v>
      </c>
      <c r="I91" s="18"/>
      <c r="K91" s="141"/>
    </row>
    <row r="92" spans="1:11" s="140" customFormat="1" ht="28.5" customHeight="1">
      <c r="A92" s="6"/>
      <c r="B92" s="99" t="s">
        <v>147</v>
      </c>
      <c r="C92" s="100"/>
      <c r="D92" s="101"/>
      <c r="E92" s="102"/>
      <c r="F92" s="103">
        <f>SUM(F93:F95)</f>
        <v>184.13</v>
      </c>
      <c r="G92" s="103">
        <f>SUM(G93:G95)</f>
        <v>148.1</v>
      </c>
      <c r="H92" s="104"/>
      <c r="I92" s="18"/>
      <c r="K92" s="141"/>
    </row>
    <row r="93" spans="1:11" s="140" customFormat="1" ht="47.25" customHeight="1">
      <c r="A93" s="6">
        <v>69</v>
      </c>
      <c r="B93" s="92" t="s">
        <v>147</v>
      </c>
      <c r="C93" s="93" t="s">
        <v>75</v>
      </c>
      <c r="D93" s="94">
        <v>42107</v>
      </c>
      <c r="E93" s="95">
        <v>42121</v>
      </c>
      <c r="F93" s="96">
        <v>18.42</v>
      </c>
      <c r="G93" s="96">
        <v>10.52</v>
      </c>
      <c r="H93" s="107" t="s">
        <v>148</v>
      </c>
      <c r="I93" s="18"/>
      <c r="K93" s="141"/>
    </row>
    <row r="94" spans="1:11" s="140" customFormat="1" ht="48" customHeight="1">
      <c r="A94" s="6">
        <v>70</v>
      </c>
      <c r="B94" s="92" t="s">
        <v>149</v>
      </c>
      <c r="C94" s="93" t="s">
        <v>75</v>
      </c>
      <c r="D94" s="94">
        <v>42094</v>
      </c>
      <c r="E94" s="95">
        <v>42107</v>
      </c>
      <c r="F94" s="96">
        <v>85.32</v>
      </c>
      <c r="G94" s="96">
        <v>59.2</v>
      </c>
      <c r="H94" s="107" t="s">
        <v>150</v>
      </c>
      <c r="I94" s="18"/>
      <c r="K94" s="141"/>
    </row>
    <row r="95" spans="1:11" s="140" customFormat="1" ht="50.25" customHeight="1">
      <c r="A95" s="6">
        <v>71</v>
      </c>
      <c r="B95" s="108" t="s">
        <v>151</v>
      </c>
      <c r="C95" s="93" t="s">
        <v>75</v>
      </c>
      <c r="D95" s="105">
        <v>42096</v>
      </c>
      <c r="E95" s="105">
        <v>42109</v>
      </c>
      <c r="F95" s="106">
        <v>80.39</v>
      </c>
      <c r="G95" s="106">
        <v>78.38</v>
      </c>
      <c r="H95" s="98" t="s">
        <v>152</v>
      </c>
      <c r="I95" s="18"/>
      <c r="K95" s="141"/>
    </row>
    <row r="96" spans="1:9" s="140" customFormat="1" ht="41.25" customHeight="1">
      <c r="A96" s="109"/>
      <c r="B96" s="110" t="s">
        <v>165</v>
      </c>
      <c r="C96" s="39"/>
      <c r="D96" s="111"/>
      <c r="E96" s="111"/>
      <c r="F96" s="112">
        <f>SUM(F97:F100)</f>
        <v>249.83300000000003</v>
      </c>
      <c r="G96" s="112">
        <f>SUM(G97:G100)</f>
        <v>246.938</v>
      </c>
      <c r="H96" s="3"/>
      <c r="I96" s="10"/>
    </row>
    <row r="97" spans="1:9" s="140" customFormat="1" ht="51" customHeight="1">
      <c r="A97" s="109">
        <v>72</v>
      </c>
      <c r="B97" s="10" t="s">
        <v>85</v>
      </c>
      <c r="C97" s="6" t="s">
        <v>75</v>
      </c>
      <c r="D97" s="28">
        <v>41997</v>
      </c>
      <c r="E97" s="29">
        <v>42016</v>
      </c>
      <c r="F97" s="91">
        <v>12.688</v>
      </c>
      <c r="G97" s="91">
        <v>12.62</v>
      </c>
      <c r="H97" s="6" t="s">
        <v>31</v>
      </c>
      <c r="I97" s="113" t="s">
        <v>82</v>
      </c>
    </row>
    <row r="98" spans="1:9" s="140" customFormat="1" ht="71.25" customHeight="1">
      <c r="A98" s="109">
        <v>73</v>
      </c>
      <c r="B98" s="10" t="s">
        <v>86</v>
      </c>
      <c r="C98" s="6" t="s">
        <v>75</v>
      </c>
      <c r="D98" s="28">
        <v>41997</v>
      </c>
      <c r="E98" s="29">
        <v>42016</v>
      </c>
      <c r="F98" s="91">
        <v>41.124</v>
      </c>
      <c r="G98" s="91">
        <v>40.918</v>
      </c>
      <c r="H98" s="6" t="s">
        <v>31</v>
      </c>
      <c r="I98" s="113" t="s">
        <v>82</v>
      </c>
    </row>
    <row r="99" spans="1:9" s="140" customFormat="1" ht="38.25" customHeight="1">
      <c r="A99" s="109">
        <v>74</v>
      </c>
      <c r="B99" s="113" t="s">
        <v>87</v>
      </c>
      <c r="C99" s="6" t="s">
        <v>75</v>
      </c>
      <c r="D99" s="28">
        <v>41997</v>
      </c>
      <c r="E99" s="29">
        <v>42016</v>
      </c>
      <c r="F99" s="91">
        <v>131.75</v>
      </c>
      <c r="G99" s="91">
        <v>129.772</v>
      </c>
      <c r="H99" s="6" t="s">
        <v>31</v>
      </c>
      <c r="I99" s="10"/>
    </row>
    <row r="100" spans="1:9" s="141" customFormat="1" ht="43.5" customHeight="1">
      <c r="A100" s="63">
        <v>75</v>
      </c>
      <c r="B100" s="10" t="s">
        <v>88</v>
      </c>
      <c r="C100" s="6" t="s">
        <v>75</v>
      </c>
      <c r="D100" s="28">
        <v>41997</v>
      </c>
      <c r="E100" s="29">
        <v>42016</v>
      </c>
      <c r="F100" s="91">
        <v>64.271</v>
      </c>
      <c r="G100" s="91">
        <v>63.628</v>
      </c>
      <c r="H100" s="6" t="s">
        <v>31</v>
      </c>
      <c r="I100" s="10"/>
    </row>
    <row r="101" spans="1:9" s="140" customFormat="1" ht="25.5" customHeight="1">
      <c r="A101" s="109"/>
      <c r="B101" s="110" t="s">
        <v>83</v>
      </c>
      <c r="C101" s="39"/>
      <c r="D101" s="111"/>
      <c r="E101" s="111"/>
      <c r="F101" s="112">
        <f>SUM(F102)</f>
        <v>282.5</v>
      </c>
      <c r="G101" s="112">
        <f>SUM(G102)</f>
        <v>248.6</v>
      </c>
      <c r="H101" s="114"/>
      <c r="I101" s="39"/>
    </row>
    <row r="102" spans="1:9" s="140" customFormat="1" ht="50.25" customHeight="1">
      <c r="A102" s="63">
        <v>76</v>
      </c>
      <c r="B102" s="10" t="s">
        <v>32</v>
      </c>
      <c r="C102" s="6" t="s">
        <v>75</v>
      </c>
      <c r="D102" s="28">
        <v>42045</v>
      </c>
      <c r="E102" s="29">
        <v>42059</v>
      </c>
      <c r="F102" s="91">
        <v>282.5</v>
      </c>
      <c r="G102" s="91">
        <v>248.6</v>
      </c>
      <c r="H102" s="6" t="s">
        <v>33</v>
      </c>
      <c r="I102" s="10"/>
    </row>
    <row r="103" spans="1:9" s="140" customFormat="1" ht="33.75" customHeight="1">
      <c r="A103" s="14"/>
      <c r="B103" s="39" t="s">
        <v>84</v>
      </c>
      <c r="C103" s="6"/>
      <c r="D103" s="28"/>
      <c r="E103" s="29"/>
      <c r="F103" s="112">
        <f>SUM(F104)</f>
        <v>121.8</v>
      </c>
      <c r="G103" s="112">
        <f>SUM(G104)</f>
        <v>108.13</v>
      </c>
      <c r="H103" s="6"/>
      <c r="I103" s="10"/>
    </row>
    <row r="104" spans="1:9" s="140" customFormat="1" ht="60.75" customHeight="1">
      <c r="A104" s="6">
        <v>77</v>
      </c>
      <c r="B104" s="10" t="s">
        <v>84</v>
      </c>
      <c r="C104" s="6" t="s">
        <v>75</v>
      </c>
      <c r="D104" s="28">
        <v>42069</v>
      </c>
      <c r="E104" s="29">
        <v>42080</v>
      </c>
      <c r="F104" s="91">
        <v>121.8</v>
      </c>
      <c r="G104" s="91">
        <v>108.13</v>
      </c>
      <c r="H104" s="6" t="s">
        <v>0</v>
      </c>
      <c r="I104" s="18" t="s">
        <v>77</v>
      </c>
    </row>
    <row r="105" spans="1:9" s="140" customFormat="1" ht="37.5" customHeight="1">
      <c r="A105" s="6"/>
      <c r="B105" s="115" t="s">
        <v>153</v>
      </c>
      <c r="C105" s="104"/>
      <c r="D105" s="116"/>
      <c r="E105" s="116"/>
      <c r="F105" s="117">
        <v>78.39</v>
      </c>
      <c r="G105" s="117">
        <v>46.37</v>
      </c>
      <c r="H105" s="118"/>
      <c r="I105" s="18"/>
    </row>
    <row r="106" spans="1:9" s="140" customFormat="1" ht="33" customHeight="1">
      <c r="A106" s="6">
        <v>78</v>
      </c>
      <c r="B106" s="108" t="s">
        <v>153</v>
      </c>
      <c r="C106" s="93" t="s">
        <v>75</v>
      </c>
      <c r="D106" s="105">
        <v>42094</v>
      </c>
      <c r="E106" s="105">
        <v>42108</v>
      </c>
      <c r="F106" s="106">
        <v>78.39</v>
      </c>
      <c r="G106" s="106">
        <v>46.37</v>
      </c>
      <c r="H106" s="98" t="s">
        <v>152</v>
      </c>
      <c r="I106" s="18"/>
    </row>
    <row r="107" spans="1:9" s="140" customFormat="1" ht="36" customHeight="1">
      <c r="A107" s="6"/>
      <c r="B107" s="104" t="s">
        <v>154</v>
      </c>
      <c r="C107" s="104"/>
      <c r="D107" s="116"/>
      <c r="E107" s="116"/>
      <c r="F107" s="117">
        <v>48.1</v>
      </c>
      <c r="G107" s="117">
        <v>35</v>
      </c>
      <c r="H107" s="118"/>
      <c r="I107" s="18"/>
    </row>
    <row r="108" spans="1:9" s="140" customFormat="1" ht="33.75" customHeight="1">
      <c r="A108" s="6">
        <v>79</v>
      </c>
      <c r="B108" s="98" t="s">
        <v>154</v>
      </c>
      <c r="C108" s="93" t="s">
        <v>75</v>
      </c>
      <c r="D108" s="105">
        <v>42101</v>
      </c>
      <c r="E108" s="105">
        <v>42114</v>
      </c>
      <c r="F108" s="106">
        <v>48.1</v>
      </c>
      <c r="G108" s="106">
        <v>35</v>
      </c>
      <c r="H108" s="98" t="s">
        <v>155</v>
      </c>
      <c r="I108" s="18"/>
    </row>
    <row r="109" spans="1:9" s="140" customFormat="1" ht="37.5" customHeight="1">
      <c r="A109" s="6"/>
      <c r="B109" s="104" t="s">
        <v>156</v>
      </c>
      <c r="C109" s="104"/>
      <c r="D109" s="116"/>
      <c r="E109" s="116"/>
      <c r="F109" s="117">
        <v>289.55</v>
      </c>
      <c r="G109" s="117">
        <v>241.18</v>
      </c>
      <c r="H109" s="118"/>
      <c r="I109" s="18"/>
    </row>
    <row r="110" spans="1:9" s="140" customFormat="1" ht="32.25" customHeight="1">
      <c r="A110" s="6">
        <v>80</v>
      </c>
      <c r="B110" s="98" t="s">
        <v>156</v>
      </c>
      <c r="C110" s="93" t="s">
        <v>75</v>
      </c>
      <c r="D110" s="105">
        <v>42110</v>
      </c>
      <c r="E110" s="105">
        <v>42121</v>
      </c>
      <c r="F110" s="106">
        <v>289.55</v>
      </c>
      <c r="G110" s="106">
        <v>241.18</v>
      </c>
      <c r="H110" s="118" t="s">
        <v>157</v>
      </c>
      <c r="I110" s="18"/>
    </row>
    <row r="111" spans="1:9" s="140" customFormat="1" ht="30" customHeight="1">
      <c r="A111" s="6"/>
      <c r="B111" s="104" t="s">
        <v>158</v>
      </c>
      <c r="C111" s="104"/>
      <c r="D111" s="116"/>
      <c r="E111" s="116"/>
      <c r="F111" s="117">
        <f>F112</f>
        <v>206.36</v>
      </c>
      <c r="G111" s="117">
        <v>126.31</v>
      </c>
      <c r="H111" s="118"/>
      <c r="I111" s="18"/>
    </row>
    <row r="112" spans="1:9" s="140" customFormat="1" ht="39" customHeight="1">
      <c r="A112" s="6">
        <v>81</v>
      </c>
      <c r="B112" s="98" t="s">
        <v>158</v>
      </c>
      <c r="C112" s="93" t="s">
        <v>75</v>
      </c>
      <c r="D112" s="105">
        <v>42124</v>
      </c>
      <c r="E112" s="105">
        <v>42136</v>
      </c>
      <c r="F112" s="106">
        <v>206.36</v>
      </c>
      <c r="G112" s="106">
        <v>126.31</v>
      </c>
      <c r="H112" s="118" t="s">
        <v>157</v>
      </c>
      <c r="I112" s="18"/>
    </row>
    <row r="113" spans="1:9" s="140" customFormat="1" ht="39" customHeight="1">
      <c r="A113" s="6"/>
      <c r="B113" s="104" t="s">
        <v>159</v>
      </c>
      <c r="C113" s="104"/>
      <c r="D113" s="116"/>
      <c r="E113" s="116"/>
      <c r="F113" s="117">
        <f>F114</f>
        <v>219.57</v>
      </c>
      <c r="G113" s="117">
        <v>101.92</v>
      </c>
      <c r="H113" s="118"/>
      <c r="I113" s="118"/>
    </row>
    <row r="114" spans="1:9" s="140" customFormat="1" ht="29.25" customHeight="1">
      <c r="A114" s="6">
        <v>82</v>
      </c>
      <c r="B114" s="98" t="s">
        <v>159</v>
      </c>
      <c r="C114" s="93" t="s">
        <v>75</v>
      </c>
      <c r="D114" s="105">
        <v>42138</v>
      </c>
      <c r="E114" s="105">
        <v>42153</v>
      </c>
      <c r="F114" s="106">
        <v>219.57</v>
      </c>
      <c r="G114" s="106">
        <v>101.92</v>
      </c>
      <c r="H114" s="118" t="s">
        <v>157</v>
      </c>
      <c r="I114" s="118"/>
    </row>
    <row r="115" spans="1:9" s="140" customFormat="1" ht="29.25" customHeight="1">
      <c r="A115" s="6"/>
      <c r="B115" s="104" t="s">
        <v>160</v>
      </c>
      <c r="C115" s="104"/>
      <c r="D115" s="116"/>
      <c r="E115" s="116"/>
      <c r="F115" s="117">
        <f>F116</f>
        <v>75.22</v>
      </c>
      <c r="G115" s="117">
        <v>74.85</v>
      </c>
      <c r="H115" s="118"/>
      <c r="I115" s="118"/>
    </row>
    <row r="116" spans="1:9" s="140" customFormat="1" ht="57.75" customHeight="1">
      <c r="A116" s="6">
        <v>83</v>
      </c>
      <c r="B116" s="98" t="s">
        <v>160</v>
      </c>
      <c r="C116" s="93" t="s">
        <v>75</v>
      </c>
      <c r="D116" s="105">
        <v>42165</v>
      </c>
      <c r="E116" s="105">
        <v>42177</v>
      </c>
      <c r="F116" s="106">
        <v>75.22</v>
      </c>
      <c r="G116" s="106">
        <v>74.85</v>
      </c>
      <c r="H116" s="118" t="s">
        <v>121</v>
      </c>
      <c r="I116" s="98" t="s">
        <v>161</v>
      </c>
    </row>
    <row r="117" spans="1:9" s="140" customFormat="1" ht="39" customHeight="1">
      <c r="A117" s="6"/>
      <c r="B117" s="104" t="s">
        <v>162</v>
      </c>
      <c r="C117" s="104"/>
      <c r="D117" s="116"/>
      <c r="E117" s="116"/>
      <c r="F117" s="117">
        <f>F118</f>
        <v>23.76</v>
      </c>
      <c r="G117" s="117">
        <v>23.64</v>
      </c>
      <c r="H117" s="118"/>
      <c r="I117" s="118"/>
    </row>
    <row r="118" spans="1:9" s="140" customFormat="1" ht="54" customHeight="1">
      <c r="A118" s="6">
        <v>84</v>
      </c>
      <c r="B118" s="98" t="s">
        <v>162</v>
      </c>
      <c r="C118" s="93" t="s">
        <v>75</v>
      </c>
      <c r="D118" s="105">
        <v>42171</v>
      </c>
      <c r="E118" s="105">
        <v>42185</v>
      </c>
      <c r="F118" s="106">
        <v>23.76</v>
      </c>
      <c r="G118" s="106">
        <v>23.64</v>
      </c>
      <c r="H118" s="118" t="s">
        <v>163</v>
      </c>
      <c r="I118" s="98" t="s">
        <v>161</v>
      </c>
    </row>
    <row r="119" spans="1:9" s="140" customFormat="1" ht="39" customHeight="1">
      <c r="A119" s="6"/>
      <c r="B119" s="104" t="s">
        <v>164</v>
      </c>
      <c r="C119" s="104"/>
      <c r="D119" s="116"/>
      <c r="E119" s="116"/>
      <c r="F119" s="117">
        <f>F120</f>
        <v>55.41</v>
      </c>
      <c r="G119" s="117">
        <v>41.84</v>
      </c>
      <c r="H119" s="118"/>
      <c r="I119" s="118"/>
    </row>
    <row r="120" spans="1:9" s="140" customFormat="1" ht="33.75" customHeight="1">
      <c r="A120" s="6">
        <v>85</v>
      </c>
      <c r="B120" s="118" t="s">
        <v>164</v>
      </c>
      <c r="C120" s="93" t="s">
        <v>75</v>
      </c>
      <c r="D120" s="105">
        <v>42171</v>
      </c>
      <c r="E120" s="105">
        <v>42185</v>
      </c>
      <c r="F120" s="106">
        <v>55.41</v>
      </c>
      <c r="G120" s="106">
        <v>41.84</v>
      </c>
      <c r="H120" s="98" t="s">
        <v>163</v>
      </c>
      <c r="I120" s="98"/>
    </row>
    <row r="121" spans="1:9" s="140" customFormat="1" ht="46.5" customHeight="1">
      <c r="A121" s="6"/>
      <c r="B121" s="25" t="s">
        <v>108</v>
      </c>
      <c r="C121" s="14"/>
      <c r="D121" s="86"/>
      <c r="E121" s="86"/>
      <c r="F121" s="119"/>
      <c r="G121" s="119"/>
      <c r="H121" s="14"/>
      <c r="I121" s="120"/>
    </row>
    <row r="122" spans="1:9" s="140" customFormat="1" ht="75.75" customHeight="1">
      <c r="A122" s="6">
        <v>86</v>
      </c>
      <c r="B122" s="77" t="s">
        <v>109</v>
      </c>
      <c r="C122" s="78" t="s">
        <v>110</v>
      </c>
      <c r="D122" s="79">
        <v>42137</v>
      </c>
      <c r="E122" s="80">
        <v>42150</v>
      </c>
      <c r="F122" s="81">
        <v>300</v>
      </c>
      <c r="G122" s="82">
        <v>199.54</v>
      </c>
      <c r="H122" s="76" t="s">
        <v>111</v>
      </c>
      <c r="I122" s="120"/>
    </row>
    <row r="123" spans="1:9" s="140" customFormat="1" ht="90" customHeight="1">
      <c r="A123" s="6">
        <v>87</v>
      </c>
      <c r="B123" s="77" t="s">
        <v>112</v>
      </c>
      <c r="C123" s="78" t="s">
        <v>110</v>
      </c>
      <c r="D123" s="79">
        <v>42145</v>
      </c>
      <c r="E123" s="80">
        <v>42157</v>
      </c>
      <c r="F123" s="81">
        <v>200</v>
      </c>
      <c r="G123" s="82">
        <v>126.713</v>
      </c>
      <c r="H123" s="76" t="s">
        <v>113</v>
      </c>
      <c r="I123" s="120"/>
    </row>
    <row r="124" spans="1:11" s="140" customFormat="1" ht="22.5" customHeight="1">
      <c r="A124" s="121" t="s">
        <v>3</v>
      </c>
      <c r="B124" s="121"/>
      <c r="C124" s="121"/>
      <c r="D124" s="121"/>
      <c r="E124" s="121"/>
      <c r="F124" s="121"/>
      <c r="G124" s="121"/>
      <c r="H124" s="121"/>
      <c r="I124" s="139" t="s">
        <v>11</v>
      </c>
      <c r="J124" s="121"/>
      <c r="K124" s="121"/>
    </row>
    <row r="125" spans="1:11" ht="18.75" customHeight="1">
      <c r="A125" s="121" t="s">
        <v>4</v>
      </c>
      <c r="B125" s="122"/>
      <c r="C125" s="122"/>
      <c r="D125" s="122"/>
      <c r="E125" s="122"/>
      <c r="F125" s="123"/>
      <c r="G125" s="123"/>
      <c r="H125" s="122"/>
      <c r="I125" s="122"/>
      <c r="J125" s="4"/>
      <c r="K125" s="4"/>
    </row>
    <row r="126" spans="1:9" ht="12.75">
      <c r="A126" s="121"/>
      <c r="B126" s="122"/>
      <c r="C126" s="122"/>
      <c r="D126" s="122"/>
      <c r="E126" s="122"/>
      <c r="F126" s="122"/>
      <c r="G126" s="122"/>
      <c r="H126" s="122"/>
      <c r="I126" s="122"/>
    </row>
    <row r="127" spans="1:9" ht="12.75">
      <c r="A127" s="121" t="s">
        <v>5</v>
      </c>
      <c r="B127" s="122"/>
      <c r="C127" s="122"/>
      <c r="D127" s="122"/>
      <c r="E127" s="122"/>
      <c r="F127" s="122"/>
      <c r="G127" s="122"/>
      <c r="H127" s="122"/>
      <c r="I127" s="122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4"/>
      <c r="C149" s="4"/>
      <c r="D149" s="4"/>
      <c r="E149" s="4"/>
      <c r="F149" s="4"/>
      <c r="G149" s="4"/>
      <c r="H149" s="4"/>
      <c r="I149" s="4"/>
    </row>
  </sheetData>
  <sheetProtection/>
  <mergeCells count="2">
    <mergeCell ref="A2:I2"/>
    <mergeCell ref="H1:I1"/>
  </mergeCells>
  <printOptions/>
  <pageMargins left="0.7874015748031497" right="0.3937007874015748" top="0.1968503937007874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2015-07-13T14:20:01Z</cp:lastPrinted>
  <dcterms:created xsi:type="dcterms:W3CDTF">1996-10-08T23:32:33Z</dcterms:created>
  <dcterms:modified xsi:type="dcterms:W3CDTF">2015-07-15T07:25:09Z</dcterms:modified>
  <cp:category/>
  <cp:version/>
  <cp:contentType/>
  <cp:contentStatus/>
</cp:coreProperties>
</file>